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04073\Desktop\"/>
    </mc:Choice>
  </mc:AlternateContent>
  <xr:revisionPtr revIDLastSave="0" documentId="8_{F18218D5-E8A0-45DC-BAA0-E603421F22B5}" xr6:coauthVersionLast="45" xr6:coauthVersionMax="45" xr10:uidLastSave="{00000000-0000-0000-0000-000000000000}"/>
  <bookViews>
    <workbookView xWindow="-110" yWindow="-110" windowWidth="19420" windowHeight="10560" activeTab="2" xr2:uid="{00000000-000D-0000-FFFF-FFFF00000000}"/>
  </bookViews>
  <sheets>
    <sheet name="Månedsbudget" sheetId="2" r:id="rId1"/>
    <sheet name="Årsbudget" sheetId="6" r:id="rId2"/>
    <sheet name="Afstemt budget" sheetId="7" r:id="rId3"/>
  </sheets>
  <calcPr calcId="191029" concurrentCalc="0"/>
  <fileRecoveryPr autoRecover="0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6" i="6" l="1"/>
  <c r="E20" i="6"/>
  <c r="E21" i="6"/>
  <c r="E22" i="6"/>
  <c r="E23" i="7"/>
  <c r="E24" i="7"/>
  <c r="E30" i="7"/>
  <c r="E36" i="7"/>
  <c r="E37" i="7"/>
  <c r="E7" i="7"/>
  <c r="E15" i="7"/>
  <c r="E16" i="7"/>
  <c r="O25" i="2"/>
  <c r="C11" i="7"/>
  <c r="O4" i="2"/>
  <c r="C4" i="6"/>
  <c r="O5" i="2"/>
  <c r="C5" i="6"/>
  <c r="C6" i="6"/>
  <c r="O8" i="2"/>
  <c r="C8" i="6"/>
  <c r="O10" i="2"/>
  <c r="C10" i="6"/>
  <c r="O12" i="2"/>
  <c r="C12" i="6"/>
  <c r="O13" i="2"/>
  <c r="C13" i="6"/>
  <c r="O14" i="2"/>
  <c r="C14" i="6"/>
  <c r="O15" i="2"/>
  <c r="C15" i="6"/>
  <c r="O16" i="2"/>
  <c r="C16" i="6"/>
  <c r="C20" i="6"/>
  <c r="C21" i="6"/>
  <c r="C22" i="6"/>
  <c r="C23" i="7"/>
  <c r="C12" i="7"/>
  <c r="D6" i="6"/>
  <c r="D20" i="6"/>
  <c r="D21" i="6"/>
  <c r="D22" i="6"/>
  <c r="D23" i="7"/>
  <c r="D24" i="7"/>
  <c r="D30" i="7"/>
  <c r="D36" i="7"/>
  <c r="D37" i="7"/>
  <c r="C36" i="7"/>
  <c r="C30" i="7"/>
  <c r="C24" i="7"/>
  <c r="D15" i="7"/>
  <c r="C15" i="7"/>
  <c r="D7" i="7"/>
  <c r="C7" i="7"/>
  <c r="C37" i="7"/>
  <c r="D16" i="7"/>
  <c r="C16" i="7"/>
  <c r="N33" i="2"/>
  <c r="M33" i="2"/>
  <c r="L33" i="2"/>
  <c r="K33" i="2"/>
  <c r="J33" i="2"/>
  <c r="I33" i="2"/>
  <c r="H33" i="2"/>
  <c r="G33" i="2"/>
  <c r="F33" i="2"/>
  <c r="E33" i="2"/>
  <c r="D33" i="2"/>
  <c r="C33" i="2"/>
  <c r="O32" i="2"/>
  <c r="O31" i="2"/>
  <c r="O30" i="2"/>
  <c r="O29" i="2"/>
  <c r="O28" i="2"/>
  <c r="O27" i="2"/>
  <c r="O26" i="2"/>
  <c r="O24" i="2"/>
  <c r="O33" i="2"/>
  <c r="O19" i="2"/>
  <c r="O18" i="2"/>
  <c r="O17" i="2"/>
  <c r="O11" i="2"/>
  <c r="O9" i="2"/>
  <c r="O7" i="2"/>
  <c r="O20" i="2"/>
  <c r="N20" i="2"/>
  <c r="M20" i="2"/>
  <c r="M6" i="2"/>
  <c r="M21" i="2"/>
  <c r="L20" i="2"/>
  <c r="K20" i="2"/>
  <c r="J20" i="2"/>
  <c r="I20" i="2"/>
  <c r="H20" i="2"/>
  <c r="G20" i="2"/>
  <c r="F20" i="2"/>
  <c r="E20" i="2"/>
  <c r="D20" i="2"/>
  <c r="C20" i="2"/>
  <c r="N6" i="2"/>
  <c r="N21" i="2"/>
  <c r="L6" i="2"/>
  <c r="K6" i="2"/>
  <c r="K21" i="2"/>
  <c r="J6" i="2"/>
  <c r="I6" i="2"/>
  <c r="H6" i="2"/>
  <c r="G6" i="2"/>
  <c r="G21" i="2"/>
  <c r="F6" i="2"/>
  <c r="F21" i="2"/>
  <c r="E6" i="2"/>
  <c r="E21" i="2"/>
  <c r="D6" i="2"/>
  <c r="C6" i="2"/>
  <c r="I21" i="2"/>
  <c r="J21" i="2"/>
  <c r="D21" i="2"/>
  <c r="H21" i="2"/>
  <c r="L21" i="2"/>
  <c r="O6" i="2"/>
  <c r="C21" i="2"/>
  <c r="C22" i="2"/>
  <c r="O22" i="2"/>
  <c r="D22" i="2"/>
  <c r="E22" i="2"/>
  <c r="F22" i="2"/>
  <c r="G22" i="2"/>
  <c r="H22" i="2"/>
  <c r="I22" i="2"/>
  <c r="J22" i="2"/>
  <c r="K22" i="2"/>
  <c r="L22" i="2"/>
  <c r="M22" i="2"/>
  <c r="N22" i="2"/>
  <c r="O21" i="2"/>
</calcChain>
</file>

<file path=xl/sharedStrings.xml><?xml version="1.0" encoding="utf-8"?>
<sst xmlns="http://schemas.openxmlformats.org/spreadsheetml/2006/main" count="91" uniqueCount="77">
  <si>
    <t>Jan</t>
  </si>
  <si>
    <t>Feb</t>
  </si>
  <si>
    <t>Mar</t>
  </si>
  <si>
    <t>Apr</t>
  </si>
  <si>
    <t>Jun</t>
  </si>
  <si>
    <t>Jul</t>
  </si>
  <si>
    <t>Aug</t>
  </si>
  <si>
    <t>Sep</t>
  </si>
  <si>
    <t>Nov</t>
  </si>
  <si>
    <t>Dec</t>
  </si>
  <si>
    <t>Total</t>
  </si>
  <si>
    <t>INDKOMST</t>
  </si>
  <si>
    <t>DIVERSE</t>
  </si>
  <si>
    <t>LØN</t>
  </si>
  <si>
    <t>UDGIFTER</t>
  </si>
  <si>
    <t>Salgsindtægter</t>
  </si>
  <si>
    <t>Andre indtægter</t>
  </si>
  <si>
    <t>Udgifter til varer</t>
  </si>
  <si>
    <t>Løn</t>
  </si>
  <si>
    <t>Leje</t>
  </si>
  <si>
    <t>El/varme</t>
  </si>
  <si>
    <t>Jura/bogholderi</t>
  </si>
  <si>
    <t>Maj</t>
  </si>
  <si>
    <t>Okt</t>
  </si>
  <si>
    <t>Overskud/(Underskud) pr. måned</t>
  </si>
  <si>
    <t>Samlet overskud/(Underskud)</t>
  </si>
  <si>
    <t>INVESTERINGER</t>
  </si>
  <si>
    <t>Websider</t>
  </si>
  <si>
    <t>Sociale medier</t>
  </si>
  <si>
    <t>Andre investeringer</t>
  </si>
  <si>
    <t>Udgifter i alt</t>
  </si>
  <si>
    <t>Investeringer i alt</t>
  </si>
  <si>
    <t>Årsbudget - brutto</t>
  </si>
  <si>
    <t>INDKOMST*</t>
  </si>
  <si>
    <t>Indkomst i alt</t>
  </si>
  <si>
    <t>Vareudgifter</t>
  </si>
  <si>
    <t>Andet</t>
  </si>
  <si>
    <t>Skat af årsindkomst**</t>
  </si>
  <si>
    <t>Overskud/(Underskud) pr. år</t>
  </si>
  <si>
    <t>** Dine skatteforhold kan afhænge af din type af virksomhed, husk at tjekke med dit lokale skattekontor.</t>
  </si>
  <si>
    <t>Markedsføring</t>
  </si>
  <si>
    <t>Afstemt budget - brutto</t>
  </si>
  <si>
    <t>Tilgodehavender</t>
  </si>
  <si>
    <t>Varebeholdninger</t>
  </si>
  <si>
    <t>Egenopgørelse</t>
  </si>
  <si>
    <t>Omsætning i alt</t>
  </si>
  <si>
    <t>Samlet behov for kapital</t>
  </si>
  <si>
    <t>FINANSIERING</t>
  </si>
  <si>
    <t>Egenkapital</t>
  </si>
  <si>
    <t>Kapital i alt</t>
  </si>
  <si>
    <t>Indkomstkapital</t>
  </si>
  <si>
    <t>Kontanter og afstemninger</t>
  </si>
  <si>
    <t>Anlægsaktiver</t>
  </si>
  <si>
    <t>FASTE KAPITALER</t>
  </si>
  <si>
    <t>KAPITALBEHOV*</t>
  </si>
  <si>
    <t>Faste kapitaler i alt</t>
  </si>
  <si>
    <t>Aktiekapital</t>
  </si>
  <si>
    <t>Indlån/udlån</t>
  </si>
  <si>
    <t>Langsigtede aftaler</t>
  </si>
  <si>
    <t>Kortsigtede aftaler</t>
  </si>
  <si>
    <t>Kredit hos leverandør</t>
  </si>
  <si>
    <t>Renteudgifter</t>
  </si>
  <si>
    <t>Skatter</t>
  </si>
  <si>
    <t>Kortfristede indlån/udlån</t>
  </si>
  <si>
    <t>Opstartskapital</t>
  </si>
  <si>
    <t>Langsigtede aftaler i alt</t>
  </si>
  <si>
    <t>Kortsigtede aftaler i alt</t>
  </si>
  <si>
    <t>Samlet egenkapital og aftaler</t>
  </si>
  <si>
    <t>Resultat</t>
  </si>
  <si>
    <t>Start sum langsigtet gæld</t>
  </si>
  <si>
    <t>Åbningssaldo kredit tjek</t>
  </si>
  <si>
    <t>Total indkomst</t>
  </si>
  <si>
    <t>Depositum for lokaleleje</t>
  </si>
  <si>
    <t>Udtræk til løn</t>
  </si>
  <si>
    <t>Månedlig budget</t>
  </si>
  <si>
    <t>*Beløbene til 2021 er baseret på dine indtastninger i fanen "Månedsbudget".</t>
  </si>
  <si>
    <t>*Beløbene til 2021, 2022 &amp; 2023, som findes i "Månedsbudget" og "Årsbudget" bliver udfyldt automatisk.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</si>
</sst>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[Red]\-#,##0;;@"/>
    <numFmt numFmtId="165" formatCode="#,##0;[Red]\-#,##0;0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005E"/>
        <bgColor indexed="64"/>
      </patternFill>
    </fill>
    <fill>
      <patternFill patternType="solid">
        <fgColor rgb="FFFDECE4"/>
        <bgColor indexed="64"/>
      </patternFill>
    </fill>
    <fill>
      <patternFill patternType="solid">
        <fgColor rgb="FFFBD9CA"/>
        <bgColor indexed="64"/>
      </patternFill>
    </fill>
    <fill>
      <patternFill patternType="solid">
        <fgColor rgb="FFF0C1AE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01">
    <xf numFmtId="0" fontId="0" fillId="0" borderId="0" xfId="0"/>
    <xf numFmtId="164" fontId="1" fillId="3" borderId="0" xfId="0" applyNumberFormat="1" applyFont="1" applyFill="1" applyBorder="1" applyAlignment="1" applyProtection="1">
      <alignment vertical="center"/>
      <protection hidden="1"/>
    </xf>
    <xf numFmtId="164" fontId="1" fillId="3" borderId="1" xfId="0" applyNumberFormat="1" applyFont="1" applyFill="1" applyBorder="1" applyAlignment="1" applyProtection="1">
      <alignment vertical="center"/>
      <protection hidden="1"/>
    </xf>
    <xf numFmtId="164" fontId="1" fillId="3" borderId="2" xfId="0" applyNumberFormat="1" applyFont="1" applyFill="1" applyBorder="1" applyAlignment="1" applyProtection="1">
      <alignment vertical="center"/>
      <protection hidden="1"/>
    </xf>
    <xf numFmtId="164" fontId="1" fillId="4" borderId="1" xfId="0" applyNumberFormat="1" applyFont="1" applyFill="1" applyBorder="1" applyAlignment="1" applyProtection="1">
      <alignment vertical="center"/>
      <protection hidden="1"/>
    </xf>
    <xf numFmtId="164" fontId="1" fillId="4" borderId="0" xfId="0" applyNumberFormat="1" applyFont="1" applyFill="1" applyBorder="1" applyAlignment="1" applyProtection="1">
      <alignment vertical="center"/>
      <protection hidden="1"/>
    </xf>
    <xf numFmtId="164" fontId="1" fillId="4" borderId="2" xfId="0" applyNumberFormat="1" applyFont="1" applyFill="1" applyBorder="1" applyAlignment="1" applyProtection="1">
      <alignment vertical="center"/>
      <protection hidden="1"/>
    </xf>
    <xf numFmtId="0" fontId="1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164" fontId="2" fillId="5" borderId="4" xfId="0" applyNumberFormat="1" applyFont="1" applyFill="1" applyBorder="1" applyAlignment="1" applyProtection="1">
      <alignment vertical="center"/>
      <protection hidden="1"/>
    </xf>
    <xf numFmtId="165" fontId="2" fillId="5" borderId="4" xfId="0" applyNumberFormat="1" applyFont="1" applyFill="1" applyBorder="1" applyAlignment="1" applyProtection="1">
      <alignment vertical="center"/>
      <protection hidden="1"/>
    </xf>
    <xf numFmtId="165" fontId="2" fillId="5" borderId="5" xfId="0" applyNumberFormat="1" applyFont="1" applyFill="1" applyBorder="1" applyAlignment="1" applyProtection="1">
      <alignment vertical="center"/>
      <protection hidden="1"/>
    </xf>
    <xf numFmtId="164" fontId="1" fillId="4" borderId="12" xfId="0" applyNumberFormat="1" applyFont="1" applyFill="1" applyBorder="1" applyAlignment="1" applyProtection="1">
      <alignment vertical="center"/>
      <protection hidden="1"/>
    </xf>
    <xf numFmtId="164" fontId="1" fillId="3" borderId="12" xfId="0" applyNumberFormat="1" applyFont="1" applyFill="1" applyBorder="1" applyAlignment="1" applyProtection="1">
      <alignment vertical="center"/>
      <protection hidden="1"/>
    </xf>
    <xf numFmtId="164" fontId="2" fillId="5" borderId="16" xfId="0" applyNumberFormat="1" applyFont="1" applyFill="1" applyBorder="1" applyAlignment="1" applyProtection="1">
      <alignment vertical="center"/>
      <protection hidden="1"/>
    </xf>
    <xf numFmtId="164" fontId="2" fillId="3" borderId="13" xfId="0" applyNumberFormat="1" applyFont="1" applyFill="1" applyBorder="1" applyAlignment="1" applyProtection="1">
      <alignment vertical="center"/>
      <protection hidden="1"/>
    </xf>
    <xf numFmtId="164" fontId="2" fillId="4" borderId="13" xfId="0" applyNumberFormat="1" applyFont="1" applyFill="1" applyBorder="1" applyAlignment="1" applyProtection="1">
      <alignment vertical="center"/>
      <protection hidden="1"/>
    </xf>
    <xf numFmtId="165" fontId="2" fillId="5" borderId="21" xfId="0" applyNumberFormat="1" applyFont="1" applyFill="1" applyBorder="1" applyAlignment="1" applyProtection="1">
      <alignment vertical="center"/>
      <protection hidden="1"/>
    </xf>
    <xf numFmtId="164" fontId="3" fillId="3" borderId="8" xfId="0" applyNumberFormat="1" applyFont="1" applyFill="1" applyBorder="1" applyAlignment="1" applyProtection="1">
      <alignment vertical="center"/>
      <protection hidden="1"/>
    </xf>
    <xf numFmtId="164" fontId="1" fillId="3" borderId="9" xfId="0" applyNumberFormat="1" applyFont="1" applyFill="1" applyBorder="1" applyAlignment="1" applyProtection="1">
      <alignment vertical="center"/>
      <protection hidden="1"/>
    </xf>
    <xf numFmtId="164" fontId="1" fillId="3" borderId="10" xfId="0" applyNumberFormat="1" applyFont="1" applyFill="1" applyBorder="1" applyAlignment="1" applyProtection="1">
      <alignment vertical="center"/>
      <protection hidden="1"/>
    </xf>
    <xf numFmtId="164" fontId="1" fillId="3" borderId="18" xfId="0" applyNumberFormat="1" applyFont="1" applyFill="1" applyBorder="1" applyAlignment="1" applyProtection="1">
      <alignment vertical="center"/>
      <protection hidden="1"/>
    </xf>
    <xf numFmtId="164" fontId="2" fillId="3" borderId="11" xfId="0" applyNumberFormat="1" applyFont="1" applyFill="1" applyBorder="1" applyAlignment="1" applyProtection="1">
      <alignment vertical="center"/>
      <protection hidden="1"/>
    </xf>
    <xf numFmtId="0" fontId="2" fillId="3" borderId="13" xfId="0" applyFont="1" applyFill="1" applyBorder="1" applyAlignment="1">
      <alignment vertical="center"/>
    </xf>
    <xf numFmtId="0" fontId="1" fillId="3" borderId="23" xfId="0" applyFont="1" applyFill="1" applyBorder="1" applyAlignment="1">
      <alignment vertical="center"/>
    </xf>
    <xf numFmtId="0" fontId="1" fillId="3" borderId="19" xfId="0" applyFont="1" applyFill="1" applyBorder="1" applyAlignment="1">
      <alignment vertical="center"/>
    </xf>
    <xf numFmtId="0" fontId="1" fillId="3" borderId="12" xfId="0" applyFont="1" applyFill="1" applyBorder="1" applyAlignment="1">
      <alignment vertical="center"/>
    </xf>
    <xf numFmtId="0" fontId="1" fillId="3" borderId="0" xfId="0" applyFont="1" applyFill="1" applyBorder="1" applyAlignment="1">
      <alignment vertical="center"/>
    </xf>
    <xf numFmtId="0" fontId="2" fillId="3" borderId="20" xfId="0" applyFont="1" applyFill="1" applyBorder="1" applyAlignment="1">
      <alignment vertical="center"/>
    </xf>
    <xf numFmtId="164" fontId="5" fillId="2" borderId="8" xfId="0" applyNumberFormat="1" applyFont="1" applyFill="1" applyBorder="1" applyAlignment="1" applyProtection="1">
      <alignment vertical="center"/>
      <protection hidden="1"/>
    </xf>
    <xf numFmtId="0" fontId="5" fillId="2" borderId="18" xfId="0" applyNumberFormat="1" applyFont="1" applyFill="1" applyBorder="1" applyAlignment="1" applyProtection="1">
      <alignment horizontal="left" vertical="center"/>
      <protection hidden="1"/>
    </xf>
    <xf numFmtId="3" fontId="5" fillId="2" borderId="19" xfId="0" applyNumberFormat="1" applyFont="1" applyFill="1" applyBorder="1" applyAlignment="1">
      <alignment horizontal="right" vertical="center"/>
    </xf>
    <xf numFmtId="3" fontId="5" fillId="2" borderId="20" xfId="0" applyNumberFormat="1" applyFont="1" applyFill="1" applyBorder="1" applyAlignment="1">
      <alignment horizontal="right" vertical="center"/>
    </xf>
    <xf numFmtId="164" fontId="6" fillId="3" borderId="12" xfId="0" applyNumberFormat="1" applyFont="1" applyFill="1" applyBorder="1" applyAlignment="1" applyProtection="1">
      <alignment vertical="center"/>
      <protection hidden="1"/>
    </xf>
    <xf numFmtId="164" fontId="0" fillId="3" borderId="0" xfId="0" applyNumberFormat="1" applyFont="1" applyFill="1" applyBorder="1" applyAlignment="1" applyProtection="1">
      <alignment vertical="center"/>
      <protection hidden="1"/>
    </xf>
    <xf numFmtId="164" fontId="0" fillId="3" borderId="1" xfId="0" applyNumberFormat="1" applyFont="1" applyFill="1" applyBorder="1" applyAlignment="1" applyProtection="1">
      <alignment vertical="center"/>
      <protection hidden="1"/>
    </xf>
    <xf numFmtId="164" fontId="0" fillId="3" borderId="2" xfId="0" applyNumberFormat="1" applyFont="1" applyFill="1" applyBorder="1" applyAlignment="1" applyProtection="1">
      <alignment vertical="center"/>
      <protection hidden="1"/>
    </xf>
    <xf numFmtId="164" fontId="4" fillId="3" borderId="13" xfId="0" applyNumberFormat="1" applyFont="1" applyFill="1" applyBorder="1" applyAlignment="1" applyProtection="1">
      <alignment vertical="center"/>
      <protection hidden="1"/>
    </xf>
    <xf numFmtId="164" fontId="0" fillId="4" borderId="12" xfId="0" applyNumberFormat="1" applyFont="1" applyFill="1" applyBorder="1" applyAlignment="1" applyProtection="1">
      <alignment vertical="center"/>
      <protection hidden="1"/>
    </xf>
    <xf numFmtId="164" fontId="0" fillId="4" borderId="0" xfId="0" applyNumberFormat="1" applyFont="1" applyFill="1" applyBorder="1" applyAlignment="1" applyProtection="1">
      <alignment vertical="center"/>
      <protection hidden="1"/>
    </xf>
    <xf numFmtId="164" fontId="0" fillId="4" borderId="1" xfId="0" applyNumberFormat="1" applyFont="1" applyFill="1" applyBorder="1" applyAlignment="1" applyProtection="1">
      <alignment vertical="center"/>
      <protection hidden="1"/>
    </xf>
    <xf numFmtId="164" fontId="0" fillId="4" borderId="2" xfId="0" applyNumberFormat="1" applyFont="1" applyFill="1" applyBorder="1" applyAlignment="1" applyProtection="1">
      <alignment vertical="center"/>
      <protection hidden="1"/>
    </xf>
    <xf numFmtId="164" fontId="4" fillId="4" borderId="13" xfId="0" applyNumberFormat="1" applyFont="1" applyFill="1" applyBorder="1" applyAlignment="1" applyProtection="1">
      <alignment vertical="center"/>
      <protection hidden="1"/>
    </xf>
    <xf numFmtId="164" fontId="0" fillId="3" borderId="12" xfId="0" applyNumberFormat="1" applyFont="1" applyFill="1" applyBorder="1" applyAlignment="1" applyProtection="1">
      <alignment vertical="center"/>
      <protection hidden="1"/>
    </xf>
    <xf numFmtId="164" fontId="4" fillId="5" borderId="16" xfId="0" applyNumberFormat="1" applyFont="1" applyFill="1" applyBorder="1" applyAlignment="1" applyProtection="1">
      <alignment vertical="center"/>
      <protection hidden="1"/>
    </xf>
    <xf numFmtId="164" fontId="4" fillId="5" borderId="4" xfId="0" applyNumberFormat="1" applyFont="1" applyFill="1" applyBorder="1" applyAlignment="1" applyProtection="1">
      <alignment vertical="center"/>
      <protection hidden="1"/>
    </xf>
    <xf numFmtId="165" fontId="4" fillId="5" borderId="3" xfId="0" applyNumberFormat="1" applyFont="1" applyFill="1" applyBorder="1" applyAlignment="1" applyProtection="1">
      <alignment vertical="center"/>
      <protection hidden="1"/>
    </xf>
    <xf numFmtId="165" fontId="4" fillId="5" borderId="4" xfId="0" applyNumberFormat="1" applyFont="1" applyFill="1" applyBorder="1" applyAlignment="1" applyProtection="1">
      <alignment vertical="center"/>
      <protection hidden="1"/>
    </xf>
    <xf numFmtId="165" fontId="4" fillId="5" borderId="5" xfId="0" applyNumberFormat="1" applyFont="1" applyFill="1" applyBorder="1" applyAlignment="1" applyProtection="1">
      <alignment vertical="center"/>
      <protection hidden="1"/>
    </xf>
    <xf numFmtId="165" fontId="4" fillId="5" borderId="17" xfId="0" applyNumberFormat="1" applyFont="1" applyFill="1" applyBorder="1" applyAlignment="1" applyProtection="1">
      <alignment vertical="center"/>
      <protection hidden="1"/>
    </xf>
    <xf numFmtId="164" fontId="4" fillId="4" borderId="12" xfId="0" applyNumberFormat="1" applyFont="1" applyFill="1" applyBorder="1" applyAlignment="1" applyProtection="1">
      <alignment vertical="center"/>
      <protection hidden="1"/>
    </xf>
    <xf numFmtId="164" fontId="4" fillId="3" borderId="12" xfId="0" applyNumberFormat="1" applyFont="1" applyFill="1" applyBorder="1" applyAlignment="1" applyProtection="1">
      <alignment vertical="center"/>
      <protection hidden="1"/>
    </xf>
    <xf numFmtId="165" fontId="4" fillId="5" borderId="21" xfId="0" applyNumberFormat="1" applyFont="1" applyFill="1" applyBorder="1" applyAlignment="1" applyProtection="1">
      <alignment vertical="center"/>
      <protection hidden="1"/>
    </xf>
    <xf numFmtId="164" fontId="4" fillId="3" borderId="0" xfId="0" applyNumberFormat="1" applyFont="1" applyFill="1" applyBorder="1" applyAlignment="1" applyProtection="1">
      <alignment vertical="center"/>
      <protection hidden="1"/>
    </xf>
    <xf numFmtId="164" fontId="7" fillId="3" borderId="0" xfId="0" applyNumberFormat="1" applyFont="1" applyFill="1" applyBorder="1" applyAlignment="1" applyProtection="1">
      <alignment vertical="center"/>
      <protection hidden="1"/>
    </xf>
    <xf numFmtId="164" fontId="4" fillId="3" borderId="22" xfId="0" applyNumberFormat="1" applyFont="1" applyFill="1" applyBorder="1" applyAlignment="1">
      <alignment vertical="center"/>
    </xf>
    <xf numFmtId="0" fontId="0" fillId="3" borderId="23" xfId="0" applyFont="1" applyFill="1" applyBorder="1" applyAlignment="1">
      <alignment vertical="center"/>
    </xf>
    <xf numFmtId="0" fontId="0" fillId="3" borderId="19" xfId="0" applyFont="1" applyFill="1" applyBorder="1" applyAlignment="1">
      <alignment vertical="center"/>
    </xf>
    <xf numFmtId="0" fontId="0" fillId="3" borderId="25" xfId="0" applyFont="1" applyFill="1" applyBorder="1" applyAlignment="1">
      <alignment vertical="center"/>
    </xf>
    <xf numFmtId="0" fontId="0" fillId="3" borderId="20" xfId="0" applyFont="1" applyFill="1" applyBorder="1" applyAlignment="1">
      <alignment vertical="center"/>
    </xf>
    <xf numFmtId="0" fontId="5" fillId="2" borderId="19" xfId="0" applyNumberFormat="1" applyFont="1" applyFill="1" applyBorder="1" applyAlignment="1">
      <alignment horizontal="right" vertical="center"/>
    </xf>
    <xf numFmtId="0" fontId="5" fillId="2" borderId="0" xfId="0" applyNumberFormat="1" applyFont="1" applyFill="1" applyBorder="1" applyAlignment="1">
      <alignment horizontal="right" vertical="center"/>
    </xf>
    <xf numFmtId="0" fontId="5" fillId="2" borderId="20" xfId="0" applyNumberFormat="1" applyFont="1" applyFill="1" applyBorder="1" applyAlignment="1">
      <alignment horizontal="right" vertical="center"/>
    </xf>
    <xf numFmtId="164" fontId="0" fillId="3" borderId="13" xfId="0" applyNumberFormat="1" applyFont="1" applyFill="1" applyBorder="1" applyAlignment="1" applyProtection="1">
      <alignment vertical="center"/>
      <protection hidden="1"/>
    </xf>
    <xf numFmtId="164" fontId="0" fillId="4" borderId="13" xfId="0" applyNumberFormat="1" applyFont="1" applyFill="1" applyBorder="1" applyAlignment="1" applyProtection="1">
      <alignment vertical="center"/>
      <protection hidden="1"/>
    </xf>
    <xf numFmtId="164" fontId="0" fillId="3" borderId="9" xfId="0" applyNumberFormat="1" applyFont="1" applyFill="1" applyBorder="1" applyAlignment="1" applyProtection="1">
      <alignment vertical="center"/>
      <protection hidden="1"/>
    </xf>
    <xf numFmtId="0" fontId="0" fillId="3" borderId="0" xfId="0" applyFont="1" applyFill="1" applyAlignment="1">
      <alignment vertical="center"/>
    </xf>
    <xf numFmtId="0" fontId="8" fillId="3" borderId="0" xfId="0" applyFont="1" applyFill="1" applyAlignment="1">
      <alignment vertical="center"/>
    </xf>
    <xf numFmtId="164" fontId="5" fillId="2" borderId="23" xfId="0" applyNumberFormat="1" applyFont="1" applyFill="1" applyBorder="1" applyAlignment="1" applyProtection="1">
      <alignment vertical="center"/>
      <protection hidden="1"/>
    </xf>
    <xf numFmtId="0" fontId="5" fillId="2" borderId="24" xfId="0" applyNumberFormat="1" applyFont="1" applyFill="1" applyBorder="1" applyAlignment="1" applyProtection="1">
      <alignment horizontal="left" vertical="center"/>
      <protection hidden="1"/>
    </xf>
    <xf numFmtId="164" fontId="6" fillId="5" borderId="8" xfId="0" applyNumberFormat="1" applyFont="1" applyFill="1" applyBorder="1" applyAlignment="1" applyProtection="1">
      <alignment vertical="center"/>
      <protection hidden="1"/>
    </xf>
    <xf numFmtId="164" fontId="0" fillId="5" borderId="9" xfId="0" applyNumberFormat="1" applyFont="1" applyFill="1" applyBorder="1" applyAlignment="1" applyProtection="1">
      <alignment vertical="center"/>
      <protection hidden="1"/>
    </xf>
    <xf numFmtId="164" fontId="0" fillId="5" borderId="10" xfId="0" applyNumberFormat="1" applyFont="1" applyFill="1" applyBorder="1" applyAlignment="1" applyProtection="1">
      <alignment vertical="center"/>
      <protection hidden="1"/>
    </xf>
    <xf numFmtId="164" fontId="0" fillId="5" borderId="11" xfId="0" applyNumberFormat="1" applyFont="1" applyFill="1" applyBorder="1" applyAlignment="1" applyProtection="1">
      <alignment vertical="center"/>
      <protection hidden="1"/>
    </xf>
    <xf numFmtId="3" fontId="0" fillId="3" borderId="1" xfId="0" applyNumberFormat="1" applyFont="1" applyFill="1" applyBorder="1" applyAlignment="1" applyProtection="1">
      <alignment vertical="center"/>
      <protection hidden="1"/>
    </xf>
    <xf numFmtId="3" fontId="0" fillId="3" borderId="0" xfId="0" applyNumberFormat="1" applyFont="1" applyFill="1" applyBorder="1" applyAlignment="1" applyProtection="1">
      <alignment vertical="center"/>
      <protection hidden="1"/>
    </xf>
    <xf numFmtId="3" fontId="0" fillId="3" borderId="13" xfId="0" applyNumberFormat="1" applyFont="1" applyFill="1" applyBorder="1" applyAlignment="1" applyProtection="1">
      <alignment vertical="center"/>
      <protection hidden="1"/>
    </xf>
    <xf numFmtId="3" fontId="0" fillId="4" borderId="1" xfId="0" applyNumberFormat="1" applyFont="1" applyFill="1" applyBorder="1" applyAlignment="1" applyProtection="1">
      <alignment vertical="center"/>
      <protection hidden="1"/>
    </xf>
    <xf numFmtId="3" fontId="0" fillId="4" borderId="0" xfId="0" applyNumberFormat="1" applyFont="1" applyFill="1" applyBorder="1" applyAlignment="1" applyProtection="1">
      <alignment vertical="center"/>
      <protection hidden="1"/>
    </xf>
    <xf numFmtId="3" fontId="0" fillId="4" borderId="13" xfId="0" applyNumberFormat="1" applyFont="1" applyFill="1" applyBorder="1" applyAlignment="1" applyProtection="1">
      <alignment vertical="center"/>
      <protection hidden="1"/>
    </xf>
    <xf numFmtId="164" fontId="0" fillId="5" borderId="14" xfId="0" applyNumberFormat="1" applyFont="1" applyFill="1" applyBorder="1" applyAlignment="1" applyProtection="1">
      <alignment vertical="center"/>
      <protection hidden="1"/>
    </xf>
    <xf numFmtId="164" fontId="0" fillId="5" borderId="7" xfId="0" applyNumberFormat="1" applyFont="1" applyFill="1" applyBorder="1" applyAlignment="1" applyProtection="1">
      <alignment vertical="center"/>
      <protection hidden="1"/>
    </xf>
    <xf numFmtId="3" fontId="0" fillId="5" borderId="6" xfId="0" applyNumberFormat="1" applyFont="1" applyFill="1" applyBorder="1" applyAlignment="1" applyProtection="1">
      <alignment vertical="center"/>
      <protection hidden="1"/>
    </xf>
    <xf numFmtId="3" fontId="0" fillId="5" borderId="7" xfId="0" applyNumberFormat="1" applyFont="1" applyFill="1" applyBorder="1" applyAlignment="1" applyProtection="1">
      <alignment vertical="center"/>
      <protection hidden="1"/>
    </xf>
    <xf numFmtId="3" fontId="0" fillId="5" borderId="15" xfId="0" applyNumberFormat="1" applyFont="1" applyFill="1" applyBorder="1" applyAlignment="1" applyProtection="1">
      <alignment vertical="center"/>
      <protection hidden="1"/>
    </xf>
    <xf numFmtId="164" fontId="0" fillId="4" borderId="14" xfId="0" applyNumberFormat="1" applyFont="1" applyFill="1" applyBorder="1" applyAlignment="1" applyProtection="1">
      <alignment vertical="center"/>
      <protection hidden="1"/>
    </xf>
    <xf numFmtId="164" fontId="0" fillId="4" borderId="7" xfId="0" applyNumberFormat="1" applyFont="1" applyFill="1" applyBorder="1" applyAlignment="1" applyProtection="1">
      <alignment vertical="center"/>
      <protection hidden="1"/>
    </xf>
    <xf numFmtId="3" fontId="0" fillId="4" borderId="7" xfId="0" applyNumberFormat="1" applyFont="1" applyFill="1" applyBorder="1" applyAlignment="1" applyProtection="1">
      <alignment vertical="center"/>
      <protection hidden="1"/>
    </xf>
    <xf numFmtId="3" fontId="0" fillId="4" borderId="15" xfId="0" applyNumberFormat="1" applyFont="1" applyFill="1" applyBorder="1" applyAlignment="1" applyProtection="1">
      <alignment vertical="center"/>
      <protection hidden="1"/>
    </xf>
    <xf numFmtId="3" fontId="4" fillId="5" borderId="4" xfId="0" applyNumberFormat="1" applyFont="1" applyFill="1" applyBorder="1" applyAlignment="1" applyProtection="1">
      <alignment vertical="center"/>
      <protection hidden="1"/>
    </xf>
    <xf numFmtId="3" fontId="4" fillId="5" borderId="17" xfId="0" applyNumberFormat="1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3" fontId="0" fillId="3" borderId="0" xfId="0" applyNumberFormat="1" applyFont="1" applyFill="1" applyBorder="1" applyAlignment="1">
      <alignment vertical="center"/>
    </xf>
    <xf numFmtId="3" fontId="0" fillId="3" borderId="13" xfId="0" applyNumberFormat="1" applyFont="1" applyFill="1" applyBorder="1" applyAlignment="1">
      <alignment vertical="center"/>
    </xf>
    <xf numFmtId="3" fontId="0" fillId="5" borderId="10" xfId="0" applyNumberFormat="1" applyFont="1" applyFill="1" applyBorder="1" applyAlignment="1" applyProtection="1">
      <alignment vertical="center"/>
      <protection hidden="1"/>
    </xf>
    <xf numFmtId="3" fontId="0" fillId="5" borderId="9" xfId="0" applyNumberFormat="1" applyFont="1" applyFill="1" applyBorder="1" applyAlignment="1" applyProtection="1">
      <alignment vertical="center"/>
      <protection hidden="1"/>
    </xf>
    <xf numFmtId="3" fontId="0" fillId="5" borderId="11" xfId="0" applyNumberFormat="1" applyFont="1" applyFill="1" applyBorder="1" applyAlignment="1" applyProtection="1">
      <alignment vertical="center"/>
      <protection hidden="1"/>
    </xf>
    <xf numFmtId="3" fontId="0" fillId="4" borderId="6" xfId="0" applyNumberFormat="1" applyFont="1" applyFill="1" applyBorder="1" applyAlignment="1" applyProtection="1">
      <alignment vertical="center"/>
      <protection hidden="1"/>
    </xf>
    <xf numFmtId="3" fontId="0" fillId="3" borderId="0" xfId="0" applyNumberFormat="1" applyFont="1" applyFill="1" applyAlignment="1">
      <alignment vertical="center"/>
    </xf>
    <xf numFmtId="164" fontId="7" fillId="4" borderId="0" xfId="0" applyNumberFormat="1" applyFont="1" applyFill="1" applyBorder="1" applyAlignment="1" applyProtection="1">
      <alignment vertic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6E4E3"/>
      <color rgb="FFFBD9CA"/>
      <color rgb="FF00005E"/>
      <color rgb="FF000099"/>
      <color rgb="FFFDECE4"/>
      <color rgb="FFF0C1AE"/>
      <color rgb="FFC9C7C7"/>
      <color rgb="FF474748"/>
      <color rgb="FFFF5959"/>
      <color rgb="FF00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371475</xdr:rowOff>
    </xdr:from>
    <xdr:to>
      <xdr:col>2</xdr:col>
      <xdr:colOff>314325</xdr:colOff>
      <xdr:row>9</xdr:row>
      <xdr:rowOff>37465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26E7F9B-4575-4337-B577-99854778F27C}"/>
            </a:ext>
          </a:extLst>
        </xdr:cNvPr>
        <xdr:cNvSpPr txBox="1"/>
      </xdr:nvSpPr>
      <xdr:spPr>
        <a:xfrm>
          <a:off x="0" y="1095375"/>
          <a:ext cx="2828925" cy="1780540"/>
        </a:xfrm>
        <a:prstGeom prst="rect">
          <a:avLst/>
        </a:prstGeom>
        <a:solidFill>
          <a:srgbClr val="E6E4E3"/>
        </a:solidFill>
        <a:ln w="9525" cmpd="sng">
          <a:solidFill>
            <a:srgbClr val="000099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1100"/>
            <a:t>Tak, fordi du har downloadet Nordeas budgetskabelon</a:t>
          </a:r>
          <a:r>
            <a:rPr lang="en-US" sz="1100" baseline="0"/>
            <a:t>. Start med at udfylde de relevante beløb i denne fane "Månedsbudget". Dine beløb vil automatisk også stå i de andre faner. Luk denne tekstboks for at komme i gang. </a:t>
          </a:r>
          <a:endParaRPr lang="en-US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1019175</xdr:colOff>
      <xdr:row>1</xdr:row>
      <xdr:rowOff>29845</xdr:rowOff>
    </xdr:to>
    <xdr:pic>
      <xdr:nvPicPr>
        <xdr:cNvPr id="3" name="Picture 2" descr="C:\Users\tdarak01\AppData\Local\Microsoft\Windows\INetCache\Content.Word\N_L1_B4_RGB.PNG">
          <a:extLst>
            <a:ext uri="{FF2B5EF4-FFF2-40B4-BE49-F238E27FC236}">
              <a16:creationId xmlns:a16="http://schemas.microsoft.com/office/drawing/2014/main" id="{EB339D59-A4AB-4574-AA20-4F0BACB6494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14500" cy="75374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1019175</xdr:colOff>
      <xdr:row>1</xdr:row>
      <xdr:rowOff>29845</xdr:rowOff>
    </xdr:to>
    <xdr:pic>
      <xdr:nvPicPr>
        <xdr:cNvPr id="3" name="Picture 2" descr="C:\Users\tdarak01\AppData\Local\Microsoft\Windows\INetCache\Content.Word\N_L1_B4_RGB.PNG">
          <a:extLst>
            <a:ext uri="{FF2B5EF4-FFF2-40B4-BE49-F238E27FC236}">
              <a16:creationId xmlns:a16="http://schemas.microsoft.com/office/drawing/2014/main" id="{84536BA5-4A92-4340-8DAC-BDA5BDD3F99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14500" cy="75374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1019175</xdr:colOff>
      <xdr:row>1</xdr:row>
      <xdr:rowOff>29845</xdr:rowOff>
    </xdr:to>
    <xdr:pic>
      <xdr:nvPicPr>
        <xdr:cNvPr id="3" name="Picture 2" descr="C:\Users\tdarak01\AppData\Local\Microsoft\Windows\INetCache\Content.Word\N_L1_B4_RGB.PNG">
          <a:extLst>
            <a:ext uri="{FF2B5EF4-FFF2-40B4-BE49-F238E27FC236}">
              <a16:creationId xmlns:a16="http://schemas.microsoft.com/office/drawing/2014/main" id="{41638A51-7759-419B-A3C9-B0C0AC972EC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14500" cy="75374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4"/>
  <sheetViews>
    <sheetView showGridLines="0" workbookViewId="0">
      <pane xSplit="2" ySplit="2" topLeftCell="C16" activePane="bottomRight" state="frozen"/>
      <selection pane="topRight" activeCell="C1" sqref="C1"/>
      <selection pane="bottomLeft" activeCell="A2" sqref="A2"/>
      <selection pane="bottomRight" activeCell="C13" sqref="C13"/>
    </sheetView>
  </sheetViews>
  <sheetFormatPr defaultColWidth="0" defaultRowHeight="14" zeroHeight="1" x14ac:dyDescent="0.35"/>
  <cols>
    <col min="1" max="1" width="10.453125" style="7" customWidth="1"/>
    <col min="2" max="2" width="27.26953125" style="7" customWidth="1"/>
    <col min="3" max="14" width="11.7265625" style="7" customWidth="1"/>
    <col min="15" max="15" width="11.7265625" style="8" customWidth="1"/>
    <col min="16" max="16" width="8.81640625" style="7" hidden="1" customWidth="1"/>
    <col min="17" max="16384" width="8.81640625" style="7" hidden="1"/>
  </cols>
  <sheetData>
    <row r="1" spans="1:15" ht="57" customHeight="1" thickBot="1" x14ac:dyDescent="0.4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8"/>
    </row>
    <row r="2" spans="1:15" ht="30" customHeight="1" x14ac:dyDescent="0.35">
      <c r="A2" s="29" t="s">
        <v>74</v>
      </c>
      <c r="B2" s="30"/>
      <c r="C2" s="31" t="s">
        <v>0</v>
      </c>
      <c r="D2" s="31" t="s">
        <v>1</v>
      </c>
      <c r="E2" s="31" t="s">
        <v>2</v>
      </c>
      <c r="F2" s="31" t="s">
        <v>3</v>
      </c>
      <c r="G2" s="31" t="s">
        <v>22</v>
      </c>
      <c r="H2" s="31" t="s">
        <v>4</v>
      </c>
      <c r="I2" s="31" t="s">
        <v>5</v>
      </c>
      <c r="J2" s="31" t="s">
        <v>6</v>
      </c>
      <c r="K2" s="31" t="s">
        <v>7</v>
      </c>
      <c r="L2" s="31" t="s">
        <v>23</v>
      </c>
      <c r="M2" s="31" t="s">
        <v>8</v>
      </c>
      <c r="N2" s="31" t="s">
        <v>9</v>
      </c>
      <c r="O2" s="32" t="s">
        <v>10</v>
      </c>
    </row>
    <row r="3" spans="1:15" ht="20.149999999999999" customHeight="1" x14ac:dyDescent="0.35">
      <c r="A3" s="33" t="s">
        <v>11</v>
      </c>
      <c r="B3" s="34"/>
      <c r="C3" s="35"/>
      <c r="D3" s="34"/>
      <c r="E3" s="36"/>
      <c r="F3" s="34"/>
      <c r="G3" s="34"/>
      <c r="H3" s="36"/>
      <c r="I3" s="34"/>
      <c r="J3" s="34"/>
      <c r="K3" s="36"/>
      <c r="L3" s="34"/>
      <c r="M3" s="34"/>
      <c r="N3" s="36"/>
      <c r="O3" s="37"/>
    </row>
    <row r="4" spans="1:15" ht="20.149999999999999" customHeight="1" x14ac:dyDescent="0.35">
      <c r="A4" s="38"/>
      <c r="B4" s="39" t="s">
        <v>15</v>
      </c>
      <c r="C4" s="40">
        <v>100000</v>
      </c>
      <c r="D4" s="39">
        <v>100000</v>
      </c>
      <c r="E4" s="41">
        <v>100000</v>
      </c>
      <c r="F4" s="39">
        <v>100000</v>
      </c>
      <c r="G4" s="39">
        <v>100000</v>
      </c>
      <c r="H4" s="41">
        <v>100000</v>
      </c>
      <c r="I4" s="39">
        <v>100000</v>
      </c>
      <c r="J4" s="39">
        <v>100000</v>
      </c>
      <c r="K4" s="41">
        <v>100000</v>
      </c>
      <c r="L4" s="39">
        <v>100000</v>
      </c>
      <c r="M4" s="39">
        <v>100000</v>
      </c>
      <c r="N4" s="41">
        <v>100000</v>
      </c>
      <c r="O4" s="42">
        <f>SUM(C4:N4)</f>
        <v>1200000</v>
      </c>
    </row>
    <row r="5" spans="1:15" ht="20.149999999999999" customHeight="1" x14ac:dyDescent="0.35">
      <c r="A5" s="43"/>
      <c r="B5" s="34" t="s">
        <v>16</v>
      </c>
      <c r="C5" s="35">
        <v>25000</v>
      </c>
      <c r="D5" s="34"/>
      <c r="E5" s="36"/>
      <c r="F5" s="34"/>
      <c r="G5" s="34"/>
      <c r="H5" s="36"/>
      <c r="I5" s="34"/>
      <c r="J5" s="34"/>
      <c r="K5" s="36"/>
      <c r="L5" s="34"/>
      <c r="M5" s="34"/>
      <c r="N5" s="36"/>
      <c r="O5" s="37">
        <f>SUM(C5:N5)</f>
        <v>25000</v>
      </c>
    </row>
    <row r="6" spans="1:15" ht="20.149999999999999" customHeight="1" thickBot="1" x14ac:dyDescent="0.4">
      <c r="A6" s="45" t="s">
        <v>71</v>
      </c>
      <c r="B6" s="45"/>
      <c r="C6" s="46">
        <f>SUM(C4:C5)</f>
        <v>125000</v>
      </c>
      <c r="D6" s="47">
        <f t="shared" ref="D6:O6" si="0">SUM(D4:D5)</f>
        <v>100000</v>
      </c>
      <c r="E6" s="48">
        <f t="shared" si="0"/>
        <v>100000</v>
      </c>
      <c r="F6" s="47">
        <f t="shared" si="0"/>
        <v>100000</v>
      </c>
      <c r="G6" s="47">
        <f t="shared" si="0"/>
        <v>100000</v>
      </c>
      <c r="H6" s="48">
        <f t="shared" si="0"/>
        <v>100000</v>
      </c>
      <c r="I6" s="47">
        <f t="shared" si="0"/>
        <v>100000</v>
      </c>
      <c r="J6" s="47">
        <f t="shared" si="0"/>
        <v>100000</v>
      </c>
      <c r="K6" s="48">
        <f t="shared" si="0"/>
        <v>100000</v>
      </c>
      <c r="L6" s="47">
        <f t="shared" si="0"/>
        <v>100000</v>
      </c>
      <c r="M6" s="47">
        <f t="shared" si="0"/>
        <v>100000</v>
      </c>
      <c r="N6" s="48">
        <f t="shared" si="0"/>
        <v>100000</v>
      </c>
      <c r="O6" s="49">
        <f t="shared" si="0"/>
        <v>1225000</v>
      </c>
    </row>
    <row r="7" spans="1:15" ht="20.149999999999999" customHeight="1" x14ac:dyDescent="0.35">
      <c r="A7" s="33" t="s">
        <v>14</v>
      </c>
      <c r="B7" s="34"/>
      <c r="C7" s="35"/>
      <c r="D7" s="34"/>
      <c r="E7" s="36"/>
      <c r="F7" s="34"/>
      <c r="G7" s="34"/>
      <c r="H7" s="36"/>
      <c r="I7" s="34"/>
      <c r="J7" s="34"/>
      <c r="K7" s="36"/>
      <c r="L7" s="34"/>
      <c r="M7" s="34"/>
      <c r="N7" s="36"/>
      <c r="O7" s="37">
        <f t="shared" ref="O7:O19" si="1">SUM(C7:N7)</f>
        <v>0</v>
      </c>
    </row>
    <row r="8" spans="1:15" ht="20.149999999999999" customHeight="1" x14ac:dyDescent="0.35">
      <c r="A8" s="50"/>
      <c r="B8" s="39" t="s">
        <v>17</v>
      </c>
      <c r="C8" s="40">
        <v>50000</v>
      </c>
      <c r="D8" s="39">
        <v>50000</v>
      </c>
      <c r="E8" s="41">
        <v>50000</v>
      </c>
      <c r="F8" s="39">
        <v>50000</v>
      </c>
      <c r="G8" s="39">
        <v>50000</v>
      </c>
      <c r="H8" s="41">
        <v>50000</v>
      </c>
      <c r="I8" s="39">
        <v>50000</v>
      </c>
      <c r="J8" s="39">
        <v>50000</v>
      </c>
      <c r="K8" s="41">
        <v>50000</v>
      </c>
      <c r="L8" s="39">
        <v>50000</v>
      </c>
      <c r="M8" s="39">
        <v>50000</v>
      </c>
      <c r="N8" s="41">
        <v>50000</v>
      </c>
      <c r="O8" s="42">
        <f t="shared" si="1"/>
        <v>600000</v>
      </c>
    </row>
    <row r="9" spans="1:15" ht="20.149999999999999" customHeight="1" x14ac:dyDescent="0.35">
      <c r="A9" s="51" t="s">
        <v>13</v>
      </c>
      <c r="B9" s="34"/>
      <c r="C9" s="35"/>
      <c r="D9" s="34"/>
      <c r="E9" s="36"/>
      <c r="F9" s="34"/>
      <c r="G9" s="34"/>
      <c r="H9" s="36"/>
      <c r="I9" s="34"/>
      <c r="J9" s="34"/>
      <c r="K9" s="36"/>
      <c r="L9" s="34"/>
      <c r="M9" s="34"/>
      <c r="N9" s="36"/>
      <c r="O9" s="37">
        <f t="shared" si="1"/>
        <v>0</v>
      </c>
    </row>
    <row r="10" spans="1:15" ht="20.149999999999999" customHeight="1" x14ac:dyDescent="0.35">
      <c r="A10" s="50"/>
      <c r="B10" s="39" t="s">
        <v>18</v>
      </c>
      <c r="C10" s="40">
        <v>20000</v>
      </c>
      <c r="D10" s="39">
        <v>20000</v>
      </c>
      <c r="E10" s="41">
        <v>20000</v>
      </c>
      <c r="F10" s="39">
        <v>20000</v>
      </c>
      <c r="G10" s="39">
        <v>20000</v>
      </c>
      <c r="H10" s="41">
        <v>20000</v>
      </c>
      <c r="I10" s="39">
        <v>20000</v>
      </c>
      <c r="J10" s="39">
        <v>20000</v>
      </c>
      <c r="K10" s="41">
        <v>20000</v>
      </c>
      <c r="L10" s="39">
        <v>20000</v>
      </c>
      <c r="M10" s="39">
        <v>20000</v>
      </c>
      <c r="N10" s="41">
        <v>20000</v>
      </c>
      <c r="O10" s="42">
        <f t="shared" si="1"/>
        <v>240000</v>
      </c>
    </row>
    <row r="11" spans="1:15" ht="20.149999999999999" customHeight="1" x14ac:dyDescent="0.35">
      <c r="A11" s="51" t="s">
        <v>12</v>
      </c>
      <c r="B11" s="34"/>
      <c r="C11" s="35"/>
      <c r="D11" s="34"/>
      <c r="E11" s="36"/>
      <c r="F11" s="34"/>
      <c r="G11" s="34"/>
      <c r="H11" s="36"/>
      <c r="I11" s="34"/>
      <c r="J11" s="34"/>
      <c r="K11" s="36"/>
      <c r="L11" s="34"/>
      <c r="M11" s="34"/>
      <c r="N11" s="36"/>
      <c r="O11" s="37">
        <f t="shared" si="1"/>
        <v>0</v>
      </c>
    </row>
    <row r="12" spans="1:15" ht="20.149999999999999" customHeight="1" x14ac:dyDescent="0.35">
      <c r="A12" s="50"/>
      <c r="B12" s="39" t="s">
        <v>19</v>
      </c>
      <c r="C12" s="40"/>
      <c r="D12" s="39"/>
      <c r="E12" s="41"/>
      <c r="F12" s="39"/>
      <c r="G12" s="39"/>
      <c r="H12" s="41"/>
      <c r="I12" s="39"/>
      <c r="J12" s="39"/>
      <c r="K12" s="41"/>
      <c r="L12" s="39"/>
      <c r="M12" s="39"/>
      <c r="N12" s="41"/>
      <c r="O12" s="42">
        <f t="shared" si="1"/>
        <v>0</v>
      </c>
    </row>
    <row r="13" spans="1:15" ht="20.149999999999999" customHeight="1" x14ac:dyDescent="0.35">
      <c r="A13" s="51"/>
      <c r="B13" s="34" t="s">
        <v>20</v>
      </c>
      <c r="C13" s="35"/>
      <c r="D13" s="34"/>
      <c r="E13" s="36"/>
      <c r="F13" s="34"/>
      <c r="G13" s="34"/>
      <c r="H13" s="36"/>
      <c r="I13" s="34"/>
      <c r="J13" s="34"/>
      <c r="K13" s="36"/>
      <c r="L13" s="34"/>
      <c r="M13" s="34"/>
      <c r="N13" s="36"/>
      <c r="O13" s="37">
        <f t="shared" si="1"/>
        <v>0</v>
      </c>
    </row>
    <row r="14" spans="1:15" ht="20.149999999999999" customHeight="1" x14ac:dyDescent="0.35">
      <c r="A14" s="50"/>
      <c r="B14" s="39" t="s">
        <v>21</v>
      </c>
      <c r="C14" s="40"/>
      <c r="D14" s="39"/>
      <c r="E14" s="41"/>
      <c r="F14" s="39"/>
      <c r="G14" s="39"/>
      <c r="H14" s="41"/>
      <c r="I14" s="39"/>
      <c r="J14" s="39"/>
      <c r="K14" s="41"/>
      <c r="L14" s="39"/>
      <c r="M14" s="39"/>
      <c r="N14" s="41"/>
      <c r="O14" s="42">
        <f t="shared" si="1"/>
        <v>0</v>
      </c>
    </row>
    <row r="15" spans="1:15" ht="20.149999999999999" customHeight="1" x14ac:dyDescent="0.35">
      <c r="A15" s="51"/>
      <c r="B15" s="34" t="s">
        <v>40</v>
      </c>
      <c r="C15" s="35"/>
      <c r="D15" s="34"/>
      <c r="E15" s="36"/>
      <c r="F15" s="34"/>
      <c r="G15" s="34"/>
      <c r="H15" s="36"/>
      <c r="I15" s="34"/>
      <c r="J15" s="34"/>
      <c r="K15" s="36"/>
      <c r="L15" s="34"/>
      <c r="M15" s="34"/>
      <c r="N15" s="36">
        <v>20000</v>
      </c>
      <c r="O15" s="37">
        <f t="shared" si="1"/>
        <v>20000</v>
      </c>
    </row>
    <row r="16" spans="1:15" ht="20.149999999999999" customHeight="1" x14ac:dyDescent="0.35">
      <c r="A16" s="50"/>
      <c r="B16" s="39" t="s">
        <v>36</v>
      </c>
      <c r="C16" s="40">
        <v>60000</v>
      </c>
      <c r="D16" s="39"/>
      <c r="E16" s="41">
        <v>50000</v>
      </c>
      <c r="F16" s="39"/>
      <c r="G16" s="39"/>
      <c r="H16" s="41">
        <v>10000</v>
      </c>
      <c r="I16" s="39"/>
      <c r="J16" s="39"/>
      <c r="K16" s="41">
        <v>100000</v>
      </c>
      <c r="L16" s="39"/>
      <c r="M16" s="39"/>
      <c r="N16" s="41">
        <v>150000</v>
      </c>
      <c r="O16" s="42">
        <f t="shared" si="1"/>
        <v>370000</v>
      </c>
    </row>
    <row r="17" spans="1:15" ht="20.149999999999999" customHeight="1" x14ac:dyDescent="0.35">
      <c r="A17" s="51"/>
      <c r="B17" s="34"/>
      <c r="C17" s="35"/>
      <c r="D17" s="34"/>
      <c r="E17" s="36"/>
      <c r="F17" s="34"/>
      <c r="G17" s="34"/>
      <c r="H17" s="36"/>
      <c r="I17" s="34"/>
      <c r="J17" s="34"/>
      <c r="K17" s="36"/>
      <c r="L17" s="34"/>
      <c r="M17" s="34"/>
      <c r="N17" s="36"/>
      <c r="O17" s="37">
        <f t="shared" si="1"/>
        <v>0</v>
      </c>
    </row>
    <row r="18" spans="1:15" ht="20.149999999999999" customHeight="1" x14ac:dyDescent="0.35">
      <c r="A18" s="50"/>
      <c r="B18" s="39"/>
      <c r="C18" s="40"/>
      <c r="D18" s="39"/>
      <c r="E18" s="41"/>
      <c r="F18" s="39"/>
      <c r="G18" s="39"/>
      <c r="H18" s="41"/>
      <c r="I18" s="39"/>
      <c r="J18" s="39"/>
      <c r="K18" s="41"/>
      <c r="L18" s="39"/>
      <c r="M18" s="39"/>
      <c r="N18" s="41"/>
      <c r="O18" s="42">
        <f t="shared" si="1"/>
        <v>0</v>
      </c>
    </row>
    <row r="19" spans="1:15" ht="20.149999999999999" customHeight="1" x14ac:dyDescent="0.35">
      <c r="A19" s="51"/>
      <c r="B19" s="34"/>
      <c r="C19" s="34"/>
      <c r="D19" s="34"/>
      <c r="E19" s="36"/>
      <c r="F19" s="34"/>
      <c r="G19" s="34"/>
      <c r="H19" s="36"/>
      <c r="I19" s="34"/>
      <c r="J19" s="34"/>
      <c r="K19" s="36"/>
      <c r="L19" s="34"/>
      <c r="M19" s="34"/>
      <c r="N19" s="36"/>
      <c r="O19" s="37">
        <f t="shared" si="1"/>
        <v>0</v>
      </c>
    </row>
    <row r="20" spans="1:15" ht="20.149999999999999" customHeight="1" thickBot="1" x14ac:dyDescent="0.4">
      <c r="A20" s="44" t="s">
        <v>30</v>
      </c>
      <c r="B20" s="45"/>
      <c r="C20" s="47">
        <f t="shared" ref="C20:O20" si="2">SUM(C7:C19)</f>
        <v>130000</v>
      </c>
      <c r="D20" s="47">
        <f t="shared" si="2"/>
        <v>70000</v>
      </c>
      <c r="E20" s="48">
        <f t="shared" si="2"/>
        <v>120000</v>
      </c>
      <c r="F20" s="47">
        <f t="shared" si="2"/>
        <v>70000</v>
      </c>
      <c r="G20" s="47">
        <f t="shared" si="2"/>
        <v>70000</v>
      </c>
      <c r="H20" s="48">
        <f t="shared" si="2"/>
        <v>80000</v>
      </c>
      <c r="I20" s="47">
        <f t="shared" si="2"/>
        <v>70000</v>
      </c>
      <c r="J20" s="47">
        <f t="shared" si="2"/>
        <v>70000</v>
      </c>
      <c r="K20" s="48">
        <f t="shared" si="2"/>
        <v>170000</v>
      </c>
      <c r="L20" s="47">
        <f t="shared" si="2"/>
        <v>70000</v>
      </c>
      <c r="M20" s="47">
        <f t="shared" si="2"/>
        <v>70000</v>
      </c>
      <c r="N20" s="48">
        <f t="shared" si="2"/>
        <v>240000</v>
      </c>
      <c r="O20" s="52">
        <f t="shared" si="2"/>
        <v>1230000</v>
      </c>
    </row>
    <row r="21" spans="1:15" s="8" customFormat="1" ht="20.149999999999999" customHeight="1" x14ac:dyDescent="0.35">
      <c r="A21" s="43" t="s">
        <v>24</v>
      </c>
      <c r="B21" s="53"/>
      <c r="C21" s="54">
        <f t="shared" ref="C21:N21" si="3">+C6-C20</f>
        <v>-5000</v>
      </c>
      <c r="D21" s="34">
        <f t="shared" si="3"/>
        <v>30000</v>
      </c>
      <c r="E21" s="36">
        <f t="shared" si="3"/>
        <v>-20000</v>
      </c>
      <c r="F21" s="34">
        <f t="shared" si="3"/>
        <v>30000</v>
      </c>
      <c r="G21" s="34">
        <f t="shared" si="3"/>
        <v>30000</v>
      </c>
      <c r="H21" s="36">
        <f t="shared" si="3"/>
        <v>20000</v>
      </c>
      <c r="I21" s="34">
        <f t="shared" si="3"/>
        <v>30000</v>
      </c>
      <c r="J21" s="34">
        <f t="shared" si="3"/>
        <v>30000</v>
      </c>
      <c r="K21" s="36">
        <f t="shared" si="3"/>
        <v>-70000</v>
      </c>
      <c r="L21" s="34">
        <f t="shared" si="3"/>
        <v>30000</v>
      </c>
      <c r="M21" s="34">
        <f t="shared" si="3"/>
        <v>30000</v>
      </c>
      <c r="N21" s="36">
        <f t="shared" si="3"/>
        <v>-140000</v>
      </c>
      <c r="O21" s="55">
        <f>SUM(C21:N21)</f>
        <v>-5000</v>
      </c>
    </row>
    <row r="22" spans="1:15" ht="20.149999999999999" customHeight="1" thickBot="1" x14ac:dyDescent="0.4">
      <c r="A22" s="44" t="s">
        <v>25</v>
      </c>
      <c r="B22" s="45"/>
      <c r="C22" s="46">
        <f>+C21</f>
        <v>-5000</v>
      </c>
      <c r="D22" s="47">
        <f>+D21+C22</f>
        <v>25000</v>
      </c>
      <c r="E22" s="48">
        <f>+E21+D22</f>
        <v>5000</v>
      </c>
      <c r="F22" s="46">
        <f>+F21+E22</f>
        <v>35000</v>
      </c>
      <c r="G22" s="47">
        <f t="shared" ref="G22:N22" si="4">+G21+F22</f>
        <v>65000</v>
      </c>
      <c r="H22" s="48">
        <f t="shared" si="4"/>
        <v>85000</v>
      </c>
      <c r="I22" s="46">
        <f t="shared" si="4"/>
        <v>115000</v>
      </c>
      <c r="J22" s="47">
        <f t="shared" si="4"/>
        <v>145000</v>
      </c>
      <c r="K22" s="48">
        <f t="shared" si="4"/>
        <v>75000</v>
      </c>
      <c r="L22" s="46">
        <f t="shared" si="4"/>
        <v>105000</v>
      </c>
      <c r="M22" s="47">
        <f t="shared" si="4"/>
        <v>135000</v>
      </c>
      <c r="N22" s="48">
        <f t="shared" si="4"/>
        <v>-5000</v>
      </c>
      <c r="O22" s="49">
        <f>+O6-O20</f>
        <v>-5000</v>
      </c>
    </row>
    <row r="23" spans="1:15" ht="20.149999999999999" customHeight="1" thickBot="1" x14ac:dyDescent="0.4">
      <c r="A23" s="26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3"/>
    </row>
    <row r="24" spans="1:15" ht="20.149999999999999" customHeight="1" x14ac:dyDescent="0.35">
      <c r="A24" s="18" t="s">
        <v>26</v>
      </c>
      <c r="B24" s="19"/>
      <c r="C24" s="20"/>
      <c r="D24" s="19"/>
      <c r="E24" s="21"/>
      <c r="F24" s="19"/>
      <c r="G24" s="19"/>
      <c r="H24" s="21"/>
      <c r="I24" s="19"/>
      <c r="J24" s="19"/>
      <c r="K24" s="21"/>
      <c r="L24" s="19"/>
      <c r="M24" s="19"/>
      <c r="N24" s="21"/>
      <c r="O24" s="22">
        <f t="shared" ref="O24:O32" si="5">SUM(C24:N24)</f>
        <v>0</v>
      </c>
    </row>
    <row r="25" spans="1:15" ht="20.149999999999999" customHeight="1" x14ac:dyDescent="0.35">
      <c r="A25" s="12" t="s">
        <v>72</v>
      </c>
      <c r="B25" s="5"/>
      <c r="C25" s="4">
        <v>120000</v>
      </c>
      <c r="D25" s="5"/>
      <c r="E25" s="6"/>
      <c r="F25" s="5"/>
      <c r="G25" s="5"/>
      <c r="H25" s="6"/>
      <c r="I25" s="5"/>
      <c r="J25" s="5"/>
      <c r="K25" s="6"/>
      <c r="L25" s="5"/>
      <c r="M25" s="5"/>
      <c r="N25" s="6"/>
      <c r="O25" s="16">
        <f t="shared" si="5"/>
        <v>120000</v>
      </c>
    </row>
    <row r="26" spans="1:15" ht="20.149999999999999" customHeight="1" x14ac:dyDescent="0.35">
      <c r="A26" s="13" t="s">
        <v>27</v>
      </c>
      <c r="B26" s="1"/>
      <c r="C26" s="2">
        <v>50000</v>
      </c>
      <c r="D26" s="1"/>
      <c r="E26" s="3"/>
      <c r="F26" s="1"/>
      <c r="G26" s="1"/>
      <c r="H26" s="3"/>
      <c r="I26" s="1"/>
      <c r="J26" s="1"/>
      <c r="K26" s="3"/>
      <c r="L26" s="1"/>
      <c r="M26" s="1"/>
      <c r="N26" s="3"/>
      <c r="O26" s="15">
        <f t="shared" si="5"/>
        <v>50000</v>
      </c>
    </row>
    <row r="27" spans="1:15" ht="20.149999999999999" customHeight="1" x14ac:dyDescent="0.35">
      <c r="A27" s="12" t="s">
        <v>28</v>
      </c>
      <c r="B27" s="5"/>
      <c r="C27" s="4"/>
      <c r="D27" s="5"/>
      <c r="E27" s="6"/>
      <c r="F27" s="5"/>
      <c r="G27" s="5"/>
      <c r="H27" s="6"/>
      <c r="I27" s="5"/>
      <c r="J27" s="5"/>
      <c r="K27" s="6"/>
      <c r="L27" s="5"/>
      <c r="M27" s="5"/>
      <c r="N27" s="6"/>
      <c r="O27" s="16">
        <f t="shared" si="5"/>
        <v>0</v>
      </c>
    </row>
    <row r="28" spans="1:15" ht="20.149999999999999" customHeight="1" x14ac:dyDescent="0.35">
      <c r="A28" s="13" t="s">
        <v>29</v>
      </c>
      <c r="B28" s="1"/>
      <c r="C28" s="2"/>
      <c r="D28" s="1"/>
      <c r="E28" s="3"/>
      <c r="F28" s="1"/>
      <c r="G28" s="1"/>
      <c r="H28" s="3"/>
      <c r="I28" s="1"/>
      <c r="J28" s="1"/>
      <c r="K28" s="3"/>
      <c r="L28" s="1"/>
      <c r="M28" s="1"/>
      <c r="N28" s="3"/>
      <c r="O28" s="15">
        <f t="shared" si="5"/>
        <v>0</v>
      </c>
    </row>
    <row r="29" spans="1:15" ht="20.149999999999999" customHeight="1" x14ac:dyDescent="0.35">
      <c r="A29" s="12"/>
      <c r="B29" s="5"/>
      <c r="C29" s="4"/>
      <c r="D29" s="5"/>
      <c r="E29" s="6"/>
      <c r="F29" s="5"/>
      <c r="G29" s="5"/>
      <c r="H29" s="6"/>
      <c r="I29" s="5"/>
      <c r="J29" s="5"/>
      <c r="K29" s="6"/>
      <c r="L29" s="5"/>
      <c r="M29" s="5"/>
      <c r="N29" s="6"/>
      <c r="O29" s="16">
        <f t="shared" si="5"/>
        <v>0</v>
      </c>
    </row>
    <row r="30" spans="1:15" ht="20.149999999999999" customHeight="1" x14ac:dyDescent="0.35">
      <c r="A30" s="13"/>
      <c r="B30" s="1"/>
      <c r="C30" s="2"/>
      <c r="D30" s="1"/>
      <c r="E30" s="3"/>
      <c r="F30" s="1"/>
      <c r="G30" s="1"/>
      <c r="H30" s="3"/>
      <c r="I30" s="1"/>
      <c r="J30" s="1"/>
      <c r="K30" s="3"/>
      <c r="L30" s="1"/>
      <c r="M30" s="1"/>
      <c r="N30" s="3"/>
      <c r="O30" s="15">
        <f t="shared" si="5"/>
        <v>0</v>
      </c>
    </row>
    <row r="31" spans="1:15" ht="20.149999999999999" customHeight="1" x14ac:dyDescent="0.35">
      <c r="A31" s="12"/>
      <c r="B31" s="5"/>
      <c r="C31" s="4"/>
      <c r="D31" s="5"/>
      <c r="E31" s="6"/>
      <c r="F31" s="5"/>
      <c r="G31" s="5"/>
      <c r="H31" s="6"/>
      <c r="I31" s="5"/>
      <c r="J31" s="5"/>
      <c r="K31" s="6"/>
      <c r="L31" s="5"/>
      <c r="M31" s="5"/>
      <c r="N31" s="6"/>
      <c r="O31" s="16">
        <f t="shared" si="5"/>
        <v>0</v>
      </c>
    </row>
    <row r="32" spans="1:15" ht="20.149999999999999" customHeight="1" x14ac:dyDescent="0.35">
      <c r="A32" s="13"/>
      <c r="B32" s="1"/>
      <c r="C32" s="2"/>
      <c r="D32" s="1"/>
      <c r="E32" s="3"/>
      <c r="F32" s="1"/>
      <c r="G32" s="1"/>
      <c r="H32" s="3"/>
      <c r="I32" s="1"/>
      <c r="J32" s="1"/>
      <c r="K32" s="3"/>
      <c r="L32" s="1"/>
      <c r="M32" s="1"/>
      <c r="N32" s="3"/>
      <c r="O32" s="15">
        <f t="shared" si="5"/>
        <v>0</v>
      </c>
    </row>
    <row r="33" spans="1:15" ht="20.149999999999999" customHeight="1" thickBot="1" x14ac:dyDescent="0.4">
      <c r="A33" s="14" t="s">
        <v>31</v>
      </c>
      <c r="B33" s="9"/>
      <c r="C33" s="10">
        <f t="shared" ref="C33:O33" si="6">SUM(C24:C32)</f>
        <v>170000</v>
      </c>
      <c r="D33" s="10">
        <f t="shared" si="6"/>
        <v>0</v>
      </c>
      <c r="E33" s="11">
        <f t="shared" si="6"/>
        <v>0</v>
      </c>
      <c r="F33" s="10">
        <f t="shared" si="6"/>
        <v>0</v>
      </c>
      <c r="G33" s="10">
        <f t="shared" si="6"/>
        <v>0</v>
      </c>
      <c r="H33" s="11">
        <f t="shared" si="6"/>
        <v>0</v>
      </c>
      <c r="I33" s="10">
        <f t="shared" si="6"/>
        <v>0</v>
      </c>
      <c r="J33" s="10">
        <f t="shared" si="6"/>
        <v>0</v>
      </c>
      <c r="K33" s="11">
        <f t="shared" si="6"/>
        <v>0</v>
      </c>
      <c r="L33" s="10">
        <f t="shared" si="6"/>
        <v>0</v>
      </c>
      <c r="M33" s="10">
        <f t="shared" si="6"/>
        <v>0</v>
      </c>
      <c r="N33" s="11">
        <f t="shared" si="6"/>
        <v>0</v>
      </c>
      <c r="O33" s="17">
        <f t="shared" si="6"/>
        <v>170000</v>
      </c>
    </row>
    <row r="34" spans="1:15" hidden="1" x14ac:dyDescent="0.35"/>
  </sheetData>
  <pageMargins left="0.7" right="0.7" top="0.75" bottom="0.75" header="0.3" footer="0.3"/>
  <pageSetup paperSize="9" orientation="portrait" r:id="rId1"/>
  <headerFooter>
    <oddFooter>&amp;C&amp;1#&amp;"Calibri"&amp;10&amp;K000000Confidential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5"/>
  <sheetViews>
    <sheetView showGridLines="0" workbookViewId="0">
      <pane xSplit="2" ySplit="2" topLeftCell="C18" activePane="bottomRight" state="frozen"/>
      <selection pane="topRight" activeCell="C1" sqref="C1"/>
      <selection pane="bottomLeft" activeCell="A2" sqref="A2"/>
      <selection pane="bottomRight" activeCell="B23" sqref="B23"/>
    </sheetView>
  </sheetViews>
  <sheetFormatPr defaultColWidth="0" defaultRowHeight="14" zeroHeight="1" x14ac:dyDescent="0.35"/>
  <cols>
    <col min="1" max="1" width="10.453125" style="7" customWidth="1"/>
    <col min="2" max="2" width="28.453125" style="7" customWidth="1"/>
    <col min="3" max="5" width="11.7265625" style="7" customWidth="1"/>
    <col min="6" max="16384" width="8.81640625" style="7" hidden="1"/>
  </cols>
  <sheetData>
    <row r="1" spans="1:15" ht="57" customHeight="1" thickBot="1" x14ac:dyDescent="0.4">
      <c r="A1" s="56"/>
      <c r="B1" s="57"/>
      <c r="C1" s="57"/>
      <c r="D1" s="58"/>
      <c r="E1" s="59"/>
      <c r="O1" s="8"/>
    </row>
    <row r="2" spans="1:15" ht="30" customHeight="1" x14ac:dyDescent="0.35">
      <c r="A2" s="29" t="s">
        <v>32</v>
      </c>
      <c r="B2" s="30"/>
      <c r="C2" s="60">
        <v>2021</v>
      </c>
      <c r="D2" s="61">
        <v>2022</v>
      </c>
      <c r="E2" s="62">
        <v>2023</v>
      </c>
    </row>
    <row r="3" spans="1:15" ht="20.149999999999999" customHeight="1" x14ac:dyDescent="0.35">
      <c r="A3" s="33" t="s">
        <v>33</v>
      </c>
      <c r="B3" s="34"/>
      <c r="C3" s="35"/>
      <c r="D3" s="34"/>
      <c r="E3" s="63"/>
    </row>
    <row r="4" spans="1:15" ht="20.149999999999999" customHeight="1" x14ac:dyDescent="0.35">
      <c r="A4" s="38"/>
      <c r="B4" s="39" t="s">
        <v>15</v>
      </c>
      <c r="C4" s="40">
        <f>Månedsbudget!O4</f>
        <v>1200000</v>
      </c>
      <c r="D4" s="39">
        <v>1500000</v>
      </c>
      <c r="E4" s="64">
        <v>2000000</v>
      </c>
    </row>
    <row r="5" spans="1:15" ht="20.149999999999999" customHeight="1" x14ac:dyDescent="0.35">
      <c r="A5" s="43"/>
      <c r="B5" s="34" t="s">
        <v>16</v>
      </c>
      <c r="C5" s="35">
        <f>Månedsbudget!O5</f>
        <v>25000</v>
      </c>
      <c r="D5" s="34"/>
      <c r="E5" s="63"/>
    </row>
    <row r="6" spans="1:15" ht="20.149999999999999" customHeight="1" thickBot="1" x14ac:dyDescent="0.4">
      <c r="A6" s="44" t="s">
        <v>34</v>
      </c>
      <c r="B6" s="45"/>
      <c r="C6" s="46">
        <f>SUM(C4:C5)</f>
        <v>1225000</v>
      </c>
      <c r="D6" s="47">
        <f t="shared" ref="D6" si="0">SUM(D4:D5)</f>
        <v>1500000</v>
      </c>
      <c r="E6" s="49">
        <f t="shared" ref="E6" si="1">SUM(E4:E5)</f>
        <v>2000000</v>
      </c>
    </row>
    <row r="7" spans="1:15" ht="20.149999999999999" customHeight="1" x14ac:dyDescent="0.35">
      <c r="A7" s="33" t="s">
        <v>14</v>
      </c>
      <c r="B7" s="34"/>
      <c r="C7" s="35"/>
      <c r="D7" s="34"/>
      <c r="E7" s="63"/>
    </row>
    <row r="8" spans="1:15" ht="20.149999999999999" customHeight="1" x14ac:dyDescent="0.35">
      <c r="A8" s="50"/>
      <c r="B8" s="39" t="s">
        <v>35</v>
      </c>
      <c r="C8" s="40">
        <f>Månedsbudget!O8</f>
        <v>600000</v>
      </c>
      <c r="D8" s="39">
        <v>800000</v>
      </c>
      <c r="E8" s="64">
        <v>1100000</v>
      </c>
    </row>
    <row r="9" spans="1:15" ht="20.149999999999999" customHeight="1" x14ac:dyDescent="0.35">
      <c r="A9" s="51" t="s">
        <v>13</v>
      </c>
      <c r="B9" s="34"/>
      <c r="C9" s="35"/>
      <c r="D9" s="34"/>
      <c r="E9" s="63"/>
    </row>
    <row r="10" spans="1:15" ht="20.149999999999999" customHeight="1" x14ac:dyDescent="0.35">
      <c r="A10" s="50"/>
      <c r="B10" s="39" t="s">
        <v>18</v>
      </c>
      <c r="C10" s="40">
        <f>Månedsbudget!O10</f>
        <v>240000</v>
      </c>
      <c r="D10" s="39"/>
      <c r="E10" s="64"/>
    </row>
    <row r="11" spans="1:15" ht="20.149999999999999" customHeight="1" x14ac:dyDescent="0.35">
      <c r="A11" s="51" t="s">
        <v>12</v>
      </c>
      <c r="B11" s="34"/>
      <c r="C11" s="35"/>
      <c r="D11" s="34"/>
      <c r="E11" s="63"/>
    </row>
    <row r="12" spans="1:15" ht="20.149999999999999" customHeight="1" x14ac:dyDescent="0.35">
      <c r="A12" s="50"/>
      <c r="B12" s="39" t="s">
        <v>19</v>
      </c>
      <c r="C12" s="40">
        <f>Månedsbudget!O12</f>
        <v>0</v>
      </c>
      <c r="D12" s="39"/>
      <c r="E12" s="64"/>
    </row>
    <row r="13" spans="1:15" ht="20.149999999999999" customHeight="1" x14ac:dyDescent="0.35">
      <c r="A13" s="51"/>
      <c r="B13" s="34" t="s">
        <v>20</v>
      </c>
      <c r="C13" s="35">
        <f>Månedsbudget!O13</f>
        <v>0</v>
      </c>
      <c r="D13" s="34"/>
      <c r="E13" s="63"/>
    </row>
    <row r="14" spans="1:15" ht="20.149999999999999" customHeight="1" x14ac:dyDescent="0.35">
      <c r="A14" s="50"/>
      <c r="B14" s="39" t="s">
        <v>21</v>
      </c>
      <c r="C14" s="40">
        <f>Månedsbudget!O14</f>
        <v>0</v>
      </c>
      <c r="D14" s="39"/>
      <c r="E14" s="64"/>
    </row>
    <row r="15" spans="1:15" ht="20.149999999999999" customHeight="1" x14ac:dyDescent="0.35">
      <c r="A15" s="51"/>
      <c r="B15" s="34" t="s">
        <v>40</v>
      </c>
      <c r="C15" s="35">
        <f>Månedsbudget!O15</f>
        <v>20000</v>
      </c>
      <c r="D15" s="34"/>
      <c r="E15" s="63"/>
    </row>
    <row r="16" spans="1:15" ht="20.149999999999999" customHeight="1" x14ac:dyDescent="0.35">
      <c r="A16" s="50"/>
      <c r="B16" s="39" t="s">
        <v>36</v>
      </c>
      <c r="C16" s="40">
        <f>Månedsbudget!O16</f>
        <v>370000</v>
      </c>
      <c r="D16" s="39"/>
      <c r="E16" s="64"/>
    </row>
    <row r="17" spans="1:5" ht="20.149999999999999" customHeight="1" x14ac:dyDescent="0.35">
      <c r="A17" s="51"/>
      <c r="B17" s="34" t="s">
        <v>37</v>
      </c>
      <c r="C17" s="35"/>
      <c r="D17" s="34"/>
      <c r="E17" s="63"/>
    </row>
    <row r="18" spans="1:5" ht="20.149999999999999" customHeight="1" x14ac:dyDescent="0.35">
      <c r="A18" s="50"/>
      <c r="B18" s="39"/>
      <c r="C18" s="40"/>
      <c r="D18" s="39"/>
      <c r="E18" s="64"/>
    </row>
    <row r="19" spans="1:5" ht="20.149999999999999" customHeight="1" x14ac:dyDescent="0.35">
      <c r="A19" s="51"/>
      <c r="B19" s="34"/>
      <c r="C19" s="34"/>
      <c r="D19" s="34"/>
      <c r="E19" s="63"/>
    </row>
    <row r="20" spans="1:5" ht="20.149999999999999" customHeight="1" thickBot="1" x14ac:dyDescent="0.4">
      <c r="A20" s="44" t="s">
        <v>30</v>
      </c>
      <c r="B20" s="45"/>
      <c r="C20" s="47">
        <f>SUM(C7:C19)</f>
        <v>1230000</v>
      </c>
      <c r="D20" s="47">
        <f>SUM(D7:D19)</f>
        <v>800000</v>
      </c>
      <c r="E20" s="49">
        <f>SUM(E7:E19)</f>
        <v>1100000</v>
      </c>
    </row>
    <row r="21" spans="1:5" ht="20.149999999999999" customHeight="1" x14ac:dyDescent="0.35">
      <c r="A21" s="43" t="s">
        <v>38</v>
      </c>
      <c r="B21" s="53"/>
      <c r="C21" s="54">
        <f>+C6-C20</f>
        <v>-5000</v>
      </c>
      <c r="D21" s="65">
        <f>+D6-D20</f>
        <v>700000</v>
      </c>
      <c r="E21" s="63">
        <f>+E6-E20</f>
        <v>900000</v>
      </c>
    </row>
    <row r="22" spans="1:5" s="8" customFormat="1" ht="20.149999999999999" customHeight="1" thickBot="1" x14ac:dyDescent="0.4">
      <c r="A22" s="44" t="s">
        <v>25</v>
      </c>
      <c r="B22" s="45"/>
      <c r="C22" s="46">
        <f>+C21</f>
        <v>-5000</v>
      </c>
      <c r="D22" s="47">
        <f>+D21</f>
        <v>700000</v>
      </c>
      <c r="E22" s="49">
        <f>+E21</f>
        <v>900000</v>
      </c>
    </row>
    <row r="23" spans="1:5" ht="14.5" x14ac:dyDescent="0.35">
      <c r="A23" s="66"/>
      <c r="B23" s="66"/>
      <c r="C23" s="66"/>
      <c r="D23" s="66"/>
      <c r="E23" s="66"/>
    </row>
    <row r="24" spans="1:5" ht="14.5" x14ac:dyDescent="0.35">
      <c r="A24" s="67" t="s">
        <v>75</v>
      </c>
      <c r="B24" s="66"/>
      <c r="C24" s="66"/>
      <c r="D24" s="66"/>
      <c r="E24" s="66"/>
    </row>
    <row r="25" spans="1:5" ht="14.5" x14ac:dyDescent="0.35">
      <c r="A25" s="67" t="s">
        <v>39</v>
      </c>
      <c r="B25" s="66"/>
      <c r="C25" s="66"/>
      <c r="D25" s="66"/>
      <c r="E25" s="66"/>
    </row>
  </sheetData>
  <pageMargins left="0.7" right="0.7" top="0.75" bottom="0.75" header="0.3" footer="0.3"/>
  <pageSetup paperSize="9" orientation="portrait" r:id="rId1"/>
  <headerFooter>
    <oddFooter>&amp;C&amp;1#&amp;"Calibri"&amp;10&amp;K000000Confidential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39"/>
  <sheetViews>
    <sheetView showGridLines="0" tabSelected="1" workbookViewId="0">
      <pane xSplit="2" ySplit="2" topLeftCell="C3" activePane="bottomRight" state="frozen"/>
      <selection pane="topRight" activeCell="C1" sqref="C1"/>
      <selection pane="bottomLeft" activeCell="A2" sqref="A2"/>
      <selection pane="bottomRight" activeCell="A38" sqref="A38"/>
    </sheetView>
  </sheetViews>
  <sheetFormatPr defaultColWidth="0" defaultRowHeight="14" zeroHeight="1" x14ac:dyDescent="0.35"/>
  <cols>
    <col min="1" max="1" width="10.453125" style="7" customWidth="1"/>
    <col min="2" max="2" width="38.26953125" style="7" customWidth="1"/>
    <col min="3" max="3" width="13.453125" style="7" customWidth="1"/>
    <col min="4" max="4" width="13.26953125" style="7" customWidth="1"/>
    <col min="5" max="5" width="13.453125" style="7" customWidth="1"/>
    <col min="6" max="16384" width="8.81640625" style="7" hidden="1"/>
  </cols>
  <sheetData>
    <row r="1" spans="1:15" ht="57" customHeight="1" thickBot="1" x14ac:dyDescent="0.4">
      <c r="A1" s="56"/>
      <c r="B1" s="57"/>
      <c r="C1" s="57"/>
      <c r="D1" s="57"/>
      <c r="E1" s="59"/>
      <c r="O1" s="8"/>
    </row>
    <row r="2" spans="1:15" ht="30" customHeight="1" thickBot="1" x14ac:dyDescent="0.4">
      <c r="A2" s="68" t="s">
        <v>41</v>
      </c>
      <c r="B2" s="69"/>
      <c r="C2" s="60">
        <v>2021</v>
      </c>
      <c r="D2" s="60">
        <v>2022</v>
      </c>
      <c r="E2" s="62">
        <v>2023</v>
      </c>
    </row>
    <row r="3" spans="1:15" ht="20.149999999999999" customHeight="1" x14ac:dyDescent="0.35">
      <c r="A3" s="70" t="s">
        <v>54</v>
      </c>
      <c r="B3" s="71"/>
      <c r="C3" s="72"/>
      <c r="D3" s="71"/>
      <c r="E3" s="73"/>
    </row>
    <row r="4" spans="1:15" ht="20.149999999999999" customHeight="1" x14ac:dyDescent="0.35">
      <c r="A4" s="33" t="s">
        <v>53</v>
      </c>
      <c r="B4" s="34"/>
      <c r="C4" s="74"/>
      <c r="D4" s="75"/>
      <c r="E4" s="76"/>
    </row>
    <row r="5" spans="1:15" ht="20.149999999999999" customHeight="1" x14ac:dyDescent="0.35">
      <c r="A5" s="38"/>
      <c r="B5" s="39" t="s">
        <v>52</v>
      </c>
      <c r="C5" s="77"/>
      <c r="D5" s="78"/>
      <c r="E5" s="79"/>
    </row>
    <row r="6" spans="1:15" ht="20.149999999999999" customHeight="1" x14ac:dyDescent="0.35">
      <c r="A6" s="43"/>
      <c r="B6" s="34" t="s">
        <v>44</v>
      </c>
      <c r="C6" s="74"/>
      <c r="D6" s="75"/>
      <c r="E6" s="76"/>
    </row>
    <row r="7" spans="1:15" ht="20.149999999999999" customHeight="1" x14ac:dyDescent="0.35">
      <c r="A7" s="80" t="s">
        <v>55</v>
      </c>
      <c r="B7" s="81"/>
      <c r="C7" s="82">
        <f>SUM(C5:C6)</f>
        <v>0</v>
      </c>
      <c r="D7" s="83">
        <f t="shared" ref="D7" si="0">SUM(D5:D6)</f>
        <v>0</v>
      </c>
      <c r="E7" s="84">
        <f t="shared" ref="E7" si="1">SUM(E5:E6)</f>
        <v>0</v>
      </c>
    </row>
    <row r="8" spans="1:15" ht="20.149999999999999" customHeight="1" x14ac:dyDescent="0.35">
      <c r="A8" s="33" t="s">
        <v>50</v>
      </c>
      <c r="B8" s="34"/>
      <c r="C8" s="74"/>
      <c r="D8" s="75"/>
      <c r="E8" s="76"/>
    </row>
    <row r="9" spans="1:15" ht="20.149999999999999" customHeight="1" x14ac:dyDescent="0.35">
      <c r="A9" s="50"/>
      <c r="B9" s="39" t="s">
        <v>43</v>
      </c>
      <c r="C9" s="77"/>
      <c r="D9" s="78"/>
      <c r="E9" s="79"/>
    </row>
    <row r="10" spans="1:15" ht="20.149999999999999" customHeight="1" x14ac:dyDescent="0.35">
      <c r="A10" s="51"/>
      <c r="B10" s="34" t="s">
        <v>42</v>
      </c>
      <c r="C10" s="74"/>
      <c r="D10" s="75"/>
      <c r="E10" s="76"/>
    </row>
    <row r="11" spans="1:15" ht="20.149999999999999" customHeight="1" x14ac:dyDescent="0.35">
      <c r="A11" s="50"/>
      <c r="B11" s="39" t="s">
        <v>72</v>
      </c>
      <c r="C11" s="77">
        <f>+Månedsbudget!O25</f>
        <v>120000</v>
      </c>
      <c r="D11" s="78"/>
      <c r="E11" s="79"/>
    </row>
    <row r="12" spans="1:15" ht="20.149999999999999" customHeight="1" x14ac:dyDescent="0.35">
      <c r="A12" s="51"/>
      <c r="B12" s="34" t="s">
        <v>51</v>
      </c>
      <c r="C12" s="74">
        <f>C21-C11+C23</f>
        <v>375000</v>
      </c>
      <c r="D12" s="75"/>
      <c r="E12" s="76"/>
    </row>
    <row r="13" spans="1:15" ht="20.149999999999999" customHeight="1" x14ac:dyDescent="0.35">
      <c r="A13" s="50"/>
      <c r="B13" s="39"/>
      <c r="C13" s="77"/>
      <c r="D13" s="78"/>
      <c r="E13" s="79"/>
    </row>
    <row r="14" spans="1:15" ht="20.149999999999999" customHeight="1" x14ac:dyDescent="0.35">
      <c r="A14" s="51"/>
      <c r="B14" s="34"/>
      <c r="C14" s="75"/>
      <c r="D14" s="75"/>
      <c r="E14" s="76"/>
    </row>
    <row r="15" spans="1:15" ht="20.149999999999999" customHeight="1" x14ac:dyDescent="0.35">
      <c r="A15" s="85" t="s">
        <v>45</v>
      </c>
      <c r="B15" s="86"/>
      <c r="C15" s="87">
        <f>SUM(C9:C14)</f>
        <v>495000</v>
      </c>
      <c r="D15" s="87">
        <f>SUM(D9:D14)</f>
        <v>0</v>
      </c>
      <c r="E15" s="88">
        <f>SUM(E9:E14)</f>
        <v>0</v>
      </c>
    </row>
    <row r="16" spans="1:15" ht="20.149999999999999" customHeight="1" thickBot="1" x14ac:dyDescent="0.4">
      <c r="A16" s="44" t="s">
        <v>46</v>
      </c>
      <c r="B16" s="45"/>
      <c r="C16" s="89">
        <f>+C7+C15</f>
        <v>495000</v>
      </c>
      <c r="D16" s="89">
        <f>+D7+D15</f>
        <v>0</v>
      </c>
      <c r="E16" s="90">
        <f>+E7+E15</f>
        <v>0</v>
      </c>
    </row>
    <row r="17" spans="1:5" ht="15" customHeight="1" thickBot="1" x14ac:dyDescent="0.4">
      <c r="A17" s="91"/>
      <c r="B17" s="92"/>
      <c r="C17" s="93"/>
      <c r="D17" s="93"/>
      <c r="E17" s="94"/>
    </row>
    <row r="18" spans="1:5" ht="19.5" customHeight="1" x14ac:dyDescent="0.35">
      <c r="A18" s="70" t="s">
        <v>47</v>
      </c>
      <c r="B18" s="71"/>
      <c r="C18" s="95"/>
      <c r="D18" s="96"/>
      <c r="E18" s="97"/>
    </row>
    <row r="19" spans="1:5" ht="14.5" x14ac:dyDescent="0.35">
      <c r="A19" s="33" t="s">
        <v>48</v>
      </c>
      <c r="B19" s="34"/>
      <c r="C19" s="74"/>
      <c r="D19" s="75"/>
      <c r="E19" s="76"/>
    </row>
    <row r="20" spans="1:5" ht="14.5" x14ac:dyDescent="0.35">
      <c r="A20" s="38"/>
      <c r="B20" s="39" t="s">
        <v>64</v>
      </c>
      <c r="C20" s="77">
        <v>0</v>
      </c>
      <c r="D20" s="78"/>
      <c r="E20" s="79"/>
    </row>
    <row r="21" spans="1:5" ht="14.5" x14ac:dyDescent="0.35">
      <c r="A21" s="43"/>
      <c r="B21" s="34" t="s">
        <v>56</v>
      </c>
      <c r="C21" s="74">
        <v>500000</v>
      </c>
      <c r="D21" s="75"/>
      <c r="E21" s="76"/>
    </row>
    <row r="22" spans="1:5" ht="14.5" x14ac:dyDescent="0.35">
      <c r="A22" s="38"/>
      <c r="B22" s="39" t="s">
        <v>73</v>
      </c>
      <c r="C22" s="77">
        <v>0</v>
      </c>
      <c r="D22" s="78"/>
      <c r="E22" s="79"/>
    </row>
    <row r="23" spans="1:5" ht="14.5" x14ac:dyDescent="0.35">
      <c r="A23" s="43"/>
      <c r="B23" s="54" t="s">
        <v>68</v>
      </c>
      <c r="C23" s="74">
        <f>Årsbudget!C22</f>
        <v>-5000</v>
      </c>
      <c r="D23" s="75">
        <f>+Årsbudget!D22</f>
        <v>700000</v>
      </c>
      <c r="E23" s="76">
        <f>+Årsbudget!E22</f>
        <v>900000</v>
      </c>
    </row>
    <row r="24" spans="1:5" ht="14.5" x14ac:dyDescent="0.35">
      <c r="A24" s="85" t="s">
        <v>49</v>
      </c>
      <c r="B24" s="86"/>
      <c r="C24" s="98">
        <f>SUM(C20:C23)</f>
        <v>495000</v>
      </c>
      <c r="D24" s="87">
        <f t="shared" ref="D24" si="2">SUM(D20:D23)</f>
        <v>700000</v>
      </c>
      <c r="E24" s="88">
        <f t="shared" ref="E24" si="3">SUM(E20:E23)</f>
        <v>900000</v>
      </c>
    </row>
    <row r="25" spans="1:5" ht="14.5" x14ac:dyDescent="0.35">
      <c r="A25" s="51" t="s">
        <v>58</v>
      </c>
      <c r="B25" s="34"/>
      <c r="C25" s="74"/>
      <c r="D25" s="75"/>
      <c r="E25" s="76"/>
    </row>
    <row r="26" spans="1:5" ht="14.5" x14ac:dyDescent="0.35">
      <c r="A26" s="50"/>
      <c r="B26" s="100" t="s">
        <v>69</v>
      </c>
      <c r="C26" s="77"/>
      <c r="D26" s="78"/>
      <c r="E26" s="79"/>
    </row>
    <row r="27" spans="1:5" ht="14.5" x14ac:dyDescent="0.35">
      <c r="A27" s="51"/>
      <c r="B27" s="54" t="s">
        <v>57</v>
      </c>
      <c r="C27" s="74"/>
      <c r="D27" s="75"/>
      <c r="E27" s="76"/>
    </row>
    <row r="28" spans="1:5" ht="14.5" x14ac:dyDescent="0.35">
      <c r="A28" s="50"/>
      <c r="B28" s="100" t="s">
        <v>70</v>
      </c>
      <c r="C28" s="77"/>
      <c r="D28" s="78"/>
      <c r="E28" s="79"/>
    </row>
    <row r="29" spans="1:5" ht="14.5" x14ac:dyDescent="0.35">
      <c r="A29" s="51"/>
      <c r="B29" s="34"/>
      <c r="C29" s="75"/>
      <c r="D29" s="75"/>
      <c r="E29" s="76"/>
    </row>
    <row r="30" spans="1:5" ht="14.5" x14ac:dyDescent="0.35">
      <c r="A30" s="85" t="s">
        <v>65</v>
      </c>
      <c r="B30" s="86"/>
      <c r="C30" s="87">
        <f>SUM(C26:C29)</f>
        <v>0</v>
      </c>
      <c r="D30" s="87">
        <f>SUM(D26:D29)</f>
        <v>0</v>
      </c>
      <c r="E30" s="88">
        <f>SUM(E26:E29)</f>
        <v>0</v>
      </c>
    </row>
    <row r="31" spans="1:5" ht="14.5" x14ac:dyDescent="0.35">
      <c r="A31" s="33" t="s">
        <v>59</v>
      </c>
      <c r="B31" s="34"/>
      <c r="C31" s="74"/>
      <c r="D31" s="75"/>
      <c r="E31" s="76"/>
    </row>
    <row r="32" spans="1:5" ht="14.5" x14ac:dyDescent="0.35">
      <c r="A32" s="50"/>
      <c r="B32" s="39" t="s">
        <v>60</v>
      </c>
      <c r="C32" s="77"/>
      <c r="D32" s="78"/>
      <c r="E32" s="79"/>
    </row>
    <row r="33" spans="1:5" ht="14.5" x14ac:dyDescent="0.35">
      <c r="A33" s="51"/>
      <c r="B33" s="34" t="s">
        <v>61</v>
      </c>
      <c r="C33" s="74"/>
      <c r="D33" s="75"/>
      <c r="E33" s="76"/>
    </row>
    <row r="34" spans="1:5" ht="14.5" x14ac:dyDescent="0.35">
      <c r="A34" s="50"/>
      <c r="B34" s="39" t="s">
        <v>62</v>
      </c>
      <c r="C34" s="77"/>
      <c r="D34" s="78"/>
      <c r="E34" s="79"/>
    </row>
    <row r="35" spans="1:5" ht="14.5" x14ac:dyDescent="0.35">
      <c r="A35" s="51"/>
      <c r="B35" s="34" t="s">
        <v>63</v>
      </c>
      <c r="C35" s="75"/>
      <c r="D35" s="75"/>
      <c r="E35" s="76"/>
    </row>
    <row r="36" spans="1:5" ht="14.5" x14ac:dyDescent="0.35">
      <c r="A36" s="85" t="s">
        <v>66</v>
      </c>
      <c r="B36" s="86"/>
      <c r="C36" s="87">
        <f>SUM(C32:C35)</f>
        <v>0</v>
      </c>
      <c r="D36" s="87">
        <f>SUM(D32:D35)</f>
        <v>0</v>
      </c>
      <c r="E36" s="88">
        <f>SUM(E32:E35)</f>
        <v>0</v>
      </c>
    </row>
    <row r="37" spans="1:5" ht="15" thickBot="1" x14ac:dyDescent="0.4">
      <c r="A37" s="44" t="s">
        <v>67</v>
      </c>
      <c r="B37" s="45"/>
      <c r="C37" s="89">
        <f>+C24+C30+C36</f>
        <v>495000</v>
      </c>
      <c r="D37" s="89">
        <f>+D24+D30+D36</f>
        <v>700000</v>
      </c>
      <c r="E37" s="90">
        <f>+E24+E30+E36</f>
        <v>900000</v>
      </c>
    </row>
    <row r="38" spans="1:5" ht="14.5" x14ac:dyDescent="0.35">
      <c r="A38" s="66"/>
      <c r="B38" s="66"/>
      <c r="C38" s="99"/>
      <c r="D38" s="99"/>
      <c r="E38" s="66"/>
    </row>
    <row r="39" spans="1:5" ht="14.5" x14ac:dyDescent="0.35">
      <c r="A39" s="67" t="s">
        <v>76</v>
      </c>
      <c r="B39" s="66"/>
      <c r="C39" s="66"/>
      <c r="D39" s="66"/>
      <c r="E39" s="66"/>
    </row>
  </sheetData>
  <pageMargins left="0.7" right="0.7" top="0.75" bottom="0.75" header="0.3" footer="0.3"/>
  <pageSetup paperSize="9" orientation="portrait" r:id="rId1"/>
  <headerFooter>
    <oddFooter>&amp;C&amp;1#&amp;"Calibri"&amp;10&amp;K000000Confidential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Månedsbudget</vt:lpstr>
      <vt:lpstr>Årsbudget</vt:lpstr>
      <vt:lpstr>Afstemt 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Steen Østerby</dc:creator>
  <cp:lastModifiedBy>Bressendorff Bulman, Kirsteen</cp:lastModifiedBy>
  <dcterms:created xsi:type="dcterms:W3CDTF">2017-08-06T19:13:45Z</dcterms:created>
  <dcterms:modified xsi:type="dcterms:W3CDTF">2021-07-05T12:18:04Z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00b7bbd-7ade-49ce-aa5e-23220b76cd08_Enabled">
    <vt:lpwstr>true</vt:lpwstr>
  </property>
  <property fmtid="{D5CDD505-2E9C-101B-9397-08002B2CF9AE}" pid="3" name="MSIP_Label_400b7bbd-7ade-49ce-aa5e-23220b76cd08_SetDate">
    <vt:lpwstr>2021-07-05T12:17:54Z</vt:lpwstr>
  </property>
  <property fmtid="{D5CDD505-2E9C-101B-9397-08002B2CF9AE}" pid="4" name="MSIP_Label_400b7bbd-7ade-49ce-aa5e-23220b76cd08_Method">
    <vt:lpwstr>Standard</vt:lpwstr>
  </property>
  <property fmtid="{D5CDD505-2E9C-101B-9397-08002B2CF9AE}" pid="5" name="MSIP_Label_400b7bbd-7ade-49ce-aa5e-23220b76cd08_Name">
    <vt:lpwstr>Confidential</vt:lpwstr>
  </property>
  <property fmtid="{D5CDD505-2E9C-101B-9397-08002B2CF9AE}" pid="6" name="MSIP_Label_400b7bbd-7ade-49ce-aa5e-23220b76cd08_SiteId">
    <vt:lpwstr>8beccd60-0be6-4025-8e24-ca9ae679e1f4</vt:lpwstr>
  </property>
  <property fmtid="{D5CDD505-2E9C-101B-9397-08002B2CF9AE}" pid="7" name="MSIP_Label_400b7bbd-7ade-49ce-aa5e-23220b76cd08_ActionId">
    <vt:lpwstr>873a4288-f577-417f-adb9-e9c9e02f7941</vt:lpwstr>
  </property>
  <property fmtid="{D5CDD505-2E9C-101B-9397-08002B2CF9AE}" pid="8" name="MSIP_Label_400b7bbd-7ade-49ce-aa5e-23220b76cd08_ContentBits">
    <vt:lpwstr>2</vt:lpwstr>
  </property>
</Properties>
</file>